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INGSTON\åsgarn-leader\Åsgarn Ekonomi\"/>
    </mc:Choice>
  </mc:AlternateContent>
  <xr:revisionPtr revIDLastSave="0" documentId="13_ncr:1_{5881DAA6-5A9A-40CB-AD65-0ABD77198432}" xr6:coauthVersionLast="47" xr6:coauthVersionMax="47" xr10:uidLastSave="{00000000-0000-0000-0000-000000000000}"/>
  <bookViews>
    <workbookView xWindow="-108" yWindow="-108" windowWidth="23256" windowHeight="12576" firstSheet="1" activeTab="6" xr2:uid="{4D63AA80-A711-4E91-A4FD-A2511D5FCFE8}"/>
  </bookViews>
  <sheets>
    <sheet name="Kontoplan -&gt; 2020" sheetId="1" r:id="rId1"/>
    <sheet name=" Kontoplan 2021 -&gt;" sheetId="2" r:id="rId2"/>
    <sheet name="Budget 2021" sheetId="3" r:id="rId3"/>
    <sheet name="Budget 2022" sheetId="4" r:id="rId4"/>
    <sheet name="Budget 2023" sheetId="5" r:id="rId5"/>
    <sheet name="Budget 2024" sheetId="7" r:id="rId6"/>
    <sheet name="Budget 2025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1" i="8" l="1"/>
  <c r="L111" i="8"/>
  <c r="K111" i="8"/>
  <c r="J111" i="8"/>
  <c r="I111" i="8"/>
  <c r="H111" i="8"/>
  <c r="G111" i="8"/>
  <c r="F111" i="8"/>
  <c r="E111" i="8"/>
  <c r="D111" i="8"/>
  <c r="C111" i="8"/>
  <c r="B111" i="8"/>
  <c r="N111" i="8" s="1"/>
  <c r="M110" i="8"/>
  <c r="M112" i="8" s="1"/>
  <c r="L110" i="8"/>
  <c r="L112" i="8" s="1"/>
  <c r="K110" i="8"/>
  <c r="K112" i="8" s="1"/>
  <c r="J110" i="8"/>
  <c r="J112" i="8" s="1"/>
  <c r="I110" i="8"/>
  <c r="I112" i="8" s="1"/>
  <c r="H110" i="8"/>
  <c r="H112" i="8" s="1"/>
  <c r="G110" i="8"/>
  <c r="G112" i="8" s="1"/>
  <c r="F110" i="8"/>
  <c r="F112" i="8" s="1"/>
  <c r="E110" i="8"/>
  <c r="E112" i="8" s="1"/>
  <c r="D110" i="8"/>
  <c r="D112" i="8" s="1"/>
  <c r="C110" i="8"/>
  <c r="C112" i="8" s="1"/>
  <c r="B110" i="8"/>
  <c r="N110" i="8" s="1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M30" i="8"/>
  <c r="L30" i="8"/>
  <c r="K30" i="8"/>
  <c r="J30" i="8"/>
  <c r="I30" i="8"/>
  <c r="H30" i="8"/>
  <c r="G30" i="8"/>
  <c r="F30" i="8"/>
  <c r="E30" i="8"/>
  <c r="D30" i="8"/>
  <c r="C30" i="8"/>
  <c r="B30" i="8"/>
  <c r="N30" i="8" s="1"/>
  <c r="M29" i="8"/>
  <c r="L29" i="8"/>
  <c r="K29" i="8"/>
  <c r="J29" i="8"/>
  <c r="I29" i="8"/>
  <c r="H29" i="8"/>
  <c r="G29" i="8"/>
  <c r="F29" i="8"/>
  <c r="E29" i="8"/>
  <c r="D29" i="8"/>
  <c r="C29" i="8"/>
  <c r="B29" i="8"/>
  <c r="N29" i="8" s="1"/>
  <c r="N112" i="8" s="1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M9" i="8"/>
  <c r="L9" i="8"/>
  <c r="K9" i="8"/>
  <c r="J9" i="8"/>
  <c r="I9" i="8"/>
  <c r="H9" i="8"/>
  <c r="G9" i="8"/>
  <c r="F9" i="8"/>
  <c r="E9" i="8"/>
  <c r="D9" i="8"/>
  <c r="C9" i="8"/>
  <c r="B9" i="8"/>
  <c r="M110" i="5"/>
  <c r="M111" i="7"/>
  <c r="L111" i="7"/>
  <c r="K111" i="7"/>
  <c r="J111" i="7"/>
  <c r="I111" i="7"/>
  <c r="H111" i="7"/>
  <c r="G111" i="7"/>
  <c r="F111" i="7"/>
  <c r="E111" i="7"/>
  <c r="D111" i="7"/>
  <c r="C111" i="7"/>
  <c r="B111" i="7"/>
  <c r="M110" i="7"/>
  <c r="L110" i="7"/>
  <c r="K110" i="7"/>
  <c r="J110" i="7"/>
  <c r="I110" i="7"/>
  <c r="H110" i="7"/>
  <c r="G110" i="7"/>
  <c r="F110" i="7"/>
  <c r="E110" i="7"/>
  <c r="D110" i="7"/>
  <c r="C110" i="7"/>
  <c r="B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M30" i="7"/>
  <c r="L30" i="7"/>
  <c r="K30" i="7"/>
  <c r="J30" i="7"/>
  <c r="I30" i="7"/>
  <c r="H30" i="7"/>
  <c r="G30" i="7"/>
  <c r="F30" i="7"/>
  <c r="E30" i="7"/>
  <c r="D30" i="7"/>
  <c r="C30" i="7"/>
  <c r="B30" i="7"/>
  <c r="M29" i="7"/>
  <c r="L29" i="7"/>
  <c r="K29" i="7"/>
  <c r="J29" i="7"/>
  <c r="I29" i="7"/>
  <c r="H29" i="7"/>
  <c r="G29" i="7"/>
  <c r="G112" i="7" s="1"/>
  <c r="F29" i="7"/>
  <c r="E29" i="7"/>
  <c r="D29" i="7"/>
  <c r="C29" i="7"/>
  <c r="B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M9" i="7"/>
  <c r="L9" i="7"/>
  <c r="K9" i="7"/>
  <c r="J9" i="7"/>
  <c r="I9" i="7"/>
  <c r="H9" i="7"/>
  <c r="G9" i="7"/>
  <c r="F9" i="7"/>
  <c r="E9" i="7"/>
  <c r="D9" i="7"/>
  <c r="C9" i="7"/>
  <c r="B9" i="7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M30" i="5"/>
  <c r="L30" i="5"/>
  <c r="K30" i="5"/>
  <c r="J30" i="5"/>
  <c r="I30" i="5"/>
  <c r="H30" i="5"/>
  <c r="G30" i="5"/>
  <c r="F30" i="5"/>
  <c r="E30" i="5"/>
  <c r="D30" i="5"/>
  <c r="C30" i="5"/>
  <c r="B30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L110" i="5"/>
  <c r="K110" i="5"/>
  <c r="J110" i="5"/>
  <c r="I110" i="5"/>
  <c r="H110" i="5"/>
  <c r="G110" i="5"/>
  <c r="F110" i="5"/>
  <c r="E110" i="5"/>
  <c r="D110" i="5"/>
  <c r="C110" i="5"/>
  <c r="B110" i="5"/>
  <c r="M29" i="5"/>
  <c r="L29" i="5"/>
  <c r="K29" i="5"/>
  <c r="J29" i="5"/>
  <c r="I29" i="5"/>
  <c r="H29" i="5"/>
  <c r="G29" i="5"/>
  <c r="F29" i="5"/>
  <c r="E29" i="5"/>
  <c r="D29" i="5"/>
  <c r="C29" i="5"/>
  <c r="B29" i="5"/>
  <c r="N62" i="5"/>
  <c r="N11" i="5"/>
  <c r="M9" i="5"/>
  <c r="L9" i="5"/>
  <c r="K9" i="5"/>
  <c r="J9" i="5"/>
  <c r="I9" i="5"/>
  <c r="H9" i="5"/>
  <c r="G9" i="5"/>
  <c r="F9" i="5"/>
  <c r="E9" i="5"/>
  <c r="D9" i="5"/>
  <c r="C9" i="5"/>
  <c r="B9" i="5"/>
  <c r="B46" i="4"/>
  <c r="C46" i="4"/>
  <c r="D46" i="4"/>
  <c r="E46" i="4"/>
  <c r="F46" i="4"/>
  <c r="G46" i="4"/>
  <c r="H46" i="4"/>
  <c r="I46" i="4"/>
  <c r="J46" i="4"/>
  <c r="K46" i="4"/>
  <c r="L46" i="4"/>
  <c r="M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M20" i="4"/>
  <c r="L20" i="4"/>
  <c r="K20" i="4"/>
  <c r="J20" i="4"/>
  <c r="I20" i="4"/>
  <c r="H20" i="4"/>
  <c r="G20" i="4"/>
  <c r="F20" i="4"/>
  <c r="E20" i="4"/>
  <c r="D20" i="4"/>
  <c r="C20" i="4"/>
  <c r="B20" i="4"/>
  <c r="N19" i="4"/>
  <c r="N18" i="4"/>
  <c r="N17" i="4"/>
  <c r="N16" i="4"/>
  <c r="N15" i="4"/>
  <c r="N14" i="4"/>
  <c r="N13" i="4"/>
  <c r="N12" i="4"/>
  <c r="N11" i="4"/>
  <c r="M9" i="4"/>
  <c r="L9" i="4"/>
  <c r="K9" i="4"/>
  <c r="J9" i="4"/>
  <c r="I9" i="4"/>
  <c r="H9" i="4"/>
  <c r="G9" i="4"/>
  <c r="F9" i="4"/>
  <c r="E9" i="4"/>
  <c r="D9" i="4"/>
  <c r="C9" i="4"/>
  <c r="B9" i="4"/>
  <c r="B112" i="8" l="1"/>
  <c r="L112" i="7"/>
  <c r="E112" i="7"/>
  <c r="H112" i="7"/>
  <c r="B112" i="7"/>
  <c r="N111" i="7"/>
  <c r="I112" i="7"/>
  <c r="K112" i="7"/>
  <c r="D112" i="7"/>
  <c r="C112" i="7"/>
  <c r="J112" i="7"/>
  <c r="F112" i="7"/>
  <c r="M112" i="7"/>
  <c r="N29" i="7"/>
  <c r="N30" i="7"/>
  <c r="N110" i="7"/>
  <c r="N30" i="5"/>
  <c r="N111" i="5"/>
  <c r="J112" i="5"/>
  <c r="C112" i="5"/>
  <c r="F112" i="5"/>
  <c r="N110" i="5"/>
  <c r="G112" i="5"/>
  <c r="I112" i="5"/>
  <c r="K112" i="5"/>
  <c r="H112" i="5"/>
  <c r="B112" i="5"/>
  <c r="D112" i="5"/>
  <c r="L112" i="5"/>
  <c r="E112" i="5"/>
  <c r="M112" i="5"/>
  <c r="N29" i="5"/>
  <c r="N46" i="4"/>
  <c r="H47" i="4"/>
  <c r="I47" i="4"/>
  <c r="F47" i="4"/>
  <c r="G47" i="4"/>
  <c r="J47" i="4"/>
  <c r="M47" i="4"/>
  <c r="L47" i="4"/>
  <c r="K47" i="4"/>
  <c r="E47" i="4"/>
  <c r="D47" i="4"/>
  <c r="C47" i="4"/>
  <c r="N20" i="4"/>
  <c r="B47" i="4"/>
  <c r="N112" i="7" l="1"/>
  <c r="N112" i="5"/>
  <c r="N47" i="4"/>
  <c r="N55" i="3"/>
  <c r="N54" i="3"/>
  <c r="N53" i="3"/>
  <c r="N52" i="3"/>
  <c r="N50" i="3"/>
  <c r="N49" i="3"/>
  <c r="N48" i="3"/>
  <c r="N47" i="3"/>
  <c r="N45" i="3"/>
  <c r="N44" i="3"/>
  <c r="N43" i="3"/>
  <c r="N42" i="3"/>
  <c r="N41" i="3"/>
  <c r="N40" i="3"/>
  <c r="N39" i="3"/>
  <c r="N38" i="3"/>
  <c r="N37" i="3"/>
  <c r="N35" i="3"/>
  <c r="N34" i="3"/>
  <c r="N33" i="3"/>
  <c r="N32" i="3"/>
  <c r="N31" i="3"/>
  <c r="N30" i="3"/>
  <c r="N29" i="3"/>
  <c r="N28" i="3"/>
  <c r="N24" i="3"/>
  <c r="N23" i="3"/>
  <c r="N22" i="3"/>
  <c r="N21" i="3"/>
  <c r="N20" i="3"/>
  <c r="N19" i="3"/>
  <c r="N18" i="3"/>
  <c r="N17" i="3"/>
  <c r="N16" i="3"/>
  <c r="N15" i="3"/>
  <c r="M12" i="3"/>
  <c r="L12" i="3"/>
  <c r="K12" i="3"/>
  <c r="J12" i="3"/>
  <c r="I12" i="3"/>
  <c r="H12" i="3"/>
  <c r="G12" i="3"/>
  <c r="F12" i="3"/>
  <c r="E12" i="3"/>
  <c r="D12" i="3"/>
  <c r="C12" i="3"/>
  <c r="M26" i="3"/>
  <c r="L26" i="3"/>
  <c r="K26" i="3"/>
  <c r="J26" i="3"/>
  <c r="I26" i="3"/>
  <c r="H26" i="3"/>
  <c r="G26" i="3"/>
  <c r="F26" i="3"/>
  <c r="E26" i="3"/>
  <c r="D26" i="3"/>
  <c r="C26" i="3"/>
  <c r="M57" i="3"/>
  <c r="L57" i="3"/>
  <c r="K57" i="3"/>
  <c r="J57" i="3"/>
  <c r="I57" i="3"/>
  <c r="H57" i="3"/>
  <c r="G57" i="3"/>
  <c r="F57" i="3"/>
  <c r="E57" i="3"/>
  <c r="D57" i="3"/>
  <c r="C57" i="3"/>
  <c r="B12" i="3"/>
  <c r="B26" i="3"/>
  <c r="B57" i="3"/>
  <c r="N26" i="3" l="1"/>
  <c r="C59" i="3"/>
  <c r="K59" i="3"/>
  <c r="E59" i="3"/>
  <c r="N57" i="3"/>
  <c r="N59" i="3" s="1"/>
  <c r="J59" i="3"/>
  <c r="D59" i="3"/>
  <c r="H59" i="3"/>
  <c r="L59" i="3"/>
  <c r="F59" i="3"/>
  <c r="I59" i="3"/>
  <c r="M59" i="3"/>
  <c r="G59" i="3"/>
  <c r="B59" i="3"/>
</calcChain>
</file>

<file path=xl/sharedStrings.xml><?xml version="1.0" encoding="utf-8"?>
<sst xmlns="http://schemas.openxmlformats.org/spreadsheetml/2006/main" count="587" uniqueCount="147">
  <si>
    <t>Kontoplan</t>
  </si>
  <si>
    <t>Kassa</t>
  </si>
  <si>
    <t>Placeringskonto</t>
  </si>
  <si>
    <t>Företagskonto</t>
  </si>
  <si>
    <t>Naturvårdsstiftelsen/Bidrag</t>
  </si>
  <si>
    <t>Balanserad vinst/förlust</t>
  </si>
  <si>
    <t>Vinst/förlust f g år</t>
  </si>
  <si>
    <t>Medlemsavgifter</t>
  </si>
  <si>
    <t>Gåvor och bidrag</t>
  </si>
  <si>
    <t>Kulturarrangemang, t ex teater, konsert mm</t>
  </si>
  <si>
    <t>Månadsluncher</t>
  </si>
  <si>
    <t>Egna fester</t>
  </si>
  <si>
    <t>Övriga inäkter t ex gymn.avg, gubbcafé m m</t>
  </si>
  <si>
    <t>Intäkter Åsgarns Marknad</t>
  </si>
  <si>
    <t>Intäkter hyra av bygdegården</t>
  </si>
  <si>
    <t>Intäkter hyra av bagarstugan</t>
  </si>
  <si>
    <t>Intäkter Lotterier</t>
  </si>
  <si>
    <t>Intäkter hyra bostaden</t>
  </si>
  <si>
    <t>EU-bidrag</t>
  </si>
  <si>
    <t>Erhållna statliga bidrag</t>
  </si>
  <si>
    <t>Erhållna kommunala bidrag</t>
  </si>
  <si>
    <t>Leaderprojekt Besöksmål Åsgarn gamla</t>
  </si>
  <si>
    <t>Leaderprojekt Besöksmål Åsgarn 2012-2013</t>
  </si>
  <si>
    <t>Kostn annonsering</t>
  </si>
  <si>
    <t>Programvaror</t>
  </si>
  <si>
    <t>Övriga lokalkostnader</t>
  </si>
  <si>
    <t>Reparation och underhåll av lokal</t>
  </si>
  <si>
    <t>Kostn sotning, städmtrl</t>
  </si>
  <si>
    <t>Städning och renhållning</t>
  </si>
  <si>
    <t>Vatten och avlopp</t>
  </si>
  <si>
    <t>Värme</t>
  </si>
  <si>
    <t>Drift och underhållskostnader värmeanläggning</t>
  </si>
  <si>
    <t>Inköp pellets</t>
  </si>
  <si>
    <t>Elförbrukning</t>
  </si>
  <si>
    <t>Kostn Leaderprojekt Besöksmål Åsgarn 2012-2013</t>
  </si>
  <si>
    <t>Kostn lotteri, kostn arvode</t>
  </si>
  <si>
    <t>Kostn i s m uthyrning bygdegården</t>
  </si>
  <si>
    <t>Övr kostn egen verksamhet</t>
  </si>
  <si>
    <t>Kostn IT-verksamhet/abbonnemang</t>
  </si>
  <si>
    <t>Kostn egna fester, aktiviteter</t>
  </si>
  <si>
    <t>Kulturarrangemang, teater</t>
  </si>
  <si>
    <t>Medlemskostnader, distr.stämma mm</t>
  </si>
  <si>
    <t>Kontorsmatriel</t>
  </si>
  <si>
    <t>Tryckn Åsgarnsbladet</t>
  </si>
  <si>
    <t>Telefonabbonnemang</t>
  </si>
  <si>
    <t>Datakommunikation</t>
  </si>
  <si>
    <t>Portokostnader</t>
  </si>
  <si>
    <t>Bygdegårdsförsäkringen</t>
  </si>
  <si>
    <t>Inköp tidskrifter o facklitteratur</t>
  </si>
  <si>
    <t>Åsgarns Bygdegård</t>
  </si>
  <si>
    <t>Namn</t>
  </si>
  <si>
    <t>Bankkostnader</t>
  </si>
  <si>
    <t>Ränteintäkter</t>
  </si>
  <si>
    <t>Ränte- o kreditkostnader</t>
  </si>
  <si>
    <t>Årets resultat</t>
  </si>
  <si>
    <t>?</t>
  </si>
  <si>
    <t>Kostn månadsluncher</t>
  </si>
  <si>
    <t>Kostn Åsgarns marknad</t>
  </si>
  <si>
    <t>Kostnader;</t>
  </si>
  <si>
    <t>Intäkter;</t>
  </si>
  <si>
    <t>Investeringskontot</t>
  </si>
  <si>
    <t>Löpande kontot</t>
  </si>
  <si>
    <t>Återkommande arrangemang</t>
  </si>
  <si>
    <t xml:space="preserve">Inäkter t ex gymn.avg, gubbcafé </t>
  </si>
  <si>
    <t>Egna arrangemang, kultur mm</t>
  </si>
  <si>
    <t>Bagarstuga, paviljong m m</t>
  </si>
  <si>
    <t>Intäkter Midsommar</t>
  </si>
  <si>
    <t>Abbonnemang, utveckling m m</t>
  </si>
  <si>
    <t>Kostn bostaden</t>
  </si>
  <si>
    <t>Kostn Midsommar</t>
  </si>
  <si>
    <t>Elförbrukning IP-Only</t>
  </si>
  <si>
    <t>Vatten och avlopp, sophämtning</t>
  </si>
  <si>
    <t>Drift och underhåll värmeanläggning, sotning</t>
  </si>
  <si>
    <t>Förbrukningsmatriel</t>
  </si>
  <si>
    <t>Ex, papper, diskmedel, kaffe m m</t>
  </si>
  <si>
    <t>Ex, fönsterputs, golvvård m m</t>
  </si>
  <si>
    <t>Övriga kostnader, utemiljö</t>
  </si>
  <si>
    <t>Papper, färg, utrustning, porto m m</t>
  </si>
  <si>
    <t>Ex, Vi Unga, uppvaktningar m m</t>
  </si>
  <si>
    <t>Kulturarr., t ex teater, konsert, pubkväll m m</t>
  </si>
  <si>
    <t>Ex. toalett, frys, reparationer m m</t>
  </si>
  <si>
    <t>Reparation och underhåll av fastighet</t>
  </si>
  <si>
    <t>Inköp av inventarier</t>
  </si>
  <si>
    <t>Ex, kyl, spis, lampor m m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</si>
  <si>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</si>
  <si>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</si>
  <si>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</si>
  <si>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</si>
  <si>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</si>
  <si>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</si>
  <si>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</si>
  <si>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</si>
  <si>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</si>
  <si>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</si>
  <si>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</si>
  <si>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</si>
  <si>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Budget 2021</t>
  </si>
  <si>
    <t>Totalt;</t>
  </si>
  <si>
    <t>Totalt/Mån</t>
  </si>
  <si>
    <t>Kommentarer</t>
  </si>
  <si>
    <t>Krisstöd</t>
  </si>
  <si>
    <t>Kontonamn</t>
  </si>
  <si>
    <t>Hyra av bygdegården</t>
  </si>
  <si>
    <t>Egna arrangemang</t>
  </si>
  <si>
    <t>Återk, arrangemang</t>
  </si>
  <si>
    <t>Medlemskost, stämma mm</t>
  </si>
  <si>
    <t>Drift/underh. värme, sotn,</t>
  </si>
  <si>
    <t>Vatten/avlopp, sophämt,</t>
  </si>
  <si>
    <t>Rep,/underhåll fastighet</t>
  </si>
  <si>
    <t>Inköp tidskrift/facklitt,</t>
  </si>
  <si>
    <t>Totalt</t>
  </si>
  <si>
    <t>(slamt 4000)</t>
  </si>
  <si>
    <t>Datakomm., it-verks./Visma</t>
  </si>
  <si>
    <t>Datakommunikation, it-verksamhet, Visma</t>
  </si>
  <si>
    <t xml:space="preserve">              </t>
  </si>
  <si>
    <t>Bergvärme</t>
  </si>
  <si>
    <t>Budget 2022</t>
  </si>
  <si>
    <t>Husbil/Loppis/Blues/Gröt</t>
  </si>
  <si>
    <t>Totalt året</t>
  </si>
  <si>
    <t>Högtalare / Projektor</t>
  </si>
  <si>
    <t>Netto</t>
  </si>
  <si>
    <t>Se Intäkter</t>
  </si>
  <si>
    <t>BOVERKET</t>
  </si>
  <si>
    <t>(Förskott)</t>
  </si>
  <si>
    <t>Hörselslingor</t>
  </si>
  <si>
    <t xml:space="preserve">    Projektor</t>
  </si>
  <si>
    <t>(39000 + 15000)</t>
  </si>
  <si>
    <t>Värmekostnad</t>
  </si>
  <si>
    <t>Budget 2024</t>
  </si>
  <si>
    <t>???????????????</t>
  </si>
  <si>
    <t>Kontoplan / Kostnader</t>
  </si>
  <si>
    <t>Kontoplan / Intäkter</t>
  </si>
  <si>
    <t>Värmepump</t>
  </si>
  <si>
    <t>300.000</t>
  </si>
  <si>
    <t>Hörslinga</t>
  </si>
  <si>
    <t>97.471</t>
  </si>
  <si>
    <t>Projektor</t>
  </si>
  <si>
    <t>49.375</t>
  </si>
  <si>
    <t>Gävle Ljud</t>
  </si>
  <si>
    <t>41.993</t>
  </si>
  <si>
    <t>visma 1572</t>
  </si>
  <si>
    <t>pump / analys /</t>
  </si>
  <si>
    <t>slamtömning</t>
  </si>
  <si>
    <t>strykjärn</t>
  </si>
  <si>
    <t>blues/marknad</t>
  </si>
  <si>
    <t>Budget 2023</t>
  </si>
  <si>
    <t>Egna arrangmag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</si>
</sst>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name val="Calibri"/>
      <family val="2"/>
      <scheme val="minor"/>
    </font>
    <font>
      <b/>
      <sz val="6"/>
      <color theme="1"/>
      <name val="Times New Roman"/>
      <family val="1"/>
    </font>
    <font>
      <b/>
      <sz val="7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rgb="FFFF0000"/>
      <name val="Times New Roman"/>
      <family val="1"/>
    </font>
    <font>
      <b/>
      <sz val="7"/>
      <color rgb="FFFF0000"/>
      <name val="Times New Roman"/>
      <family val="1"/>
    </font>
    <font>
      <b/>
      <sz val="6"/>
      <color rgb="FFFF0000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1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2" xfId="0" applyFont="1" applyBorder="1"/>
    <xf numFmtId="0" fontId="3" fillId="0" borderId="11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7" xfId="0" applyFont="1" applyBorder="1"/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4" xfId="0" applyFont="1" applyBorder="1"/>
    <xf numFmtId="0" fontId="5" fillId="0" borderId="13" xfId="0" applyFont="1" applyBorder="1"/>
    <xf numFmtId="0" fontId="5" fillId="0" borderId="0" xfId="0" applyFont="1"/>
    <xf numFmtId="0" fontId="5" fillId="0" borderId="21" xfId="0" applyFont="1" applyBorder="1" applyAlignment="1">
      <alignment horizontal="center"/>
    </xf>
    <xf numFmtId="0" fontId="5" fillId="0" borderId="22" xfId="0" applyFont="1" applyBorder="1"/>
    <xf numFmtId="0" fontId="5" fillId="0" borderId="23" xfId="0" applyFont="1" applyBorder="1"/>
    <xf numFmtId="0" fontId="4" fillId="0" borderId="24" xfId="0" applyFont="1" applyBorder="1"/>
    <xf numFmtId="0" fontId="1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/>
    <xf numFmtId="0" fontId="1" fillId="0" borderId="13" xfId="0" applyFont="1" applyBorder="1"/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24" xfId="0" applyFont="1" applyBorder="1"/>
    <xf numFmtId="0" fontId="1" fillId="0" borderId="26" xfId="0" applyFont="1" applyBorder="1"/>
    <xf numFmtId="0" fontId="4" fillId="0" borderId="1" xfId="0" applyFont="1" applyBorder="1" applyAlignment="1">
      <alignment horizontal="center"/>
    </xf>
    <xf numFmtId="0" fontId="1" fillId="0" borderId="4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1" fillId="0" borderId="29" xfId="0" applyFont="1" applyBorder="1"/>
    <xf numFmtId="0" fontId="5" fillId="0" borderId="28" xfId="0" applyFont="1" applyBorder="1"/>
    <xf numFmtId="0" fontId="1" fillId="0" borderId="28" xfId="0" applyFont="1" applyBorder="1"/>
    <xf numFmtId="0" fontId="4" fillId="0" borderId="30" xfId="0" applyFont="1" applyBorder="1" applyAlignment="1">
      <alignment horizontal="center"/>
    </xf>
    <xf numFmtId="0" fontId="5" fillId="0" borderId="31" xfId="0" applyFont="1" applyBorder="1"/>
    <xf numFmtId="0" fontId="4" fillId="0" borderId="12" xfId="0" applyFont="1" applyBorder="1"/>
    <xf numFmtId="0" fontId="1" fillId="0" borderId="12" xfId="0" applyFont="1" applyBorder="1"/>
    <xf numFmtId="0" fontId="5" fillId="0" borderId="12" xfId="0" applyFont="1" applyBorder="1"/>
    <xf numFmtId="0" fontId="4" fillId="0" borderId="8" xfId="0" applyFont="1" applyBorder="1"/>
    <xf numFmtId="0" fontId="6" fillId="0" borderId="15" xfId="0" applyFont="1" applyBorder="1"/>
    <xf numFmtId="0" fontId="6" fillId="0" borderId="25" xfId="0" applyFont="1" applyBorder="1"/>
    <xf numFmtId="0" fontId="6" fillId="0" borderId="32" xfId="0" applyFont="1" applyBorder="1"/>
    <xf numFmtId="0" fontId="6" fillId="0" borderId="4" xfId="0" applyFont="1" applyBorder="1"/>
    <xf numFmtId="0" fontId="7" fillId="0" borderId="0" xfId="0" applyFont="1"/>
    <xf numFmtId="0" fontId="4" fillId="0" borderId="33" xfId="0" applyFont="1" applyBorder="1" applyAlignment="1">
      <alignment horizontal="center"/>
    </xf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3" fillId="0" borderId="37" xfId="0" applyFont="1" applyBorder="1"/>
    <xf numFmtId="0" fontId="1" fillId="0" borderId="38" xfId="0" applyFont="1" applyBorder="1"/>
    <xf numFmtId="0" fontId="1" fillId="0" borderId="25" xfId="0" applyFont="1" applyBorder="1"/>
    <xf numFmtId="0" fontId="1" fillId="0" borderId="32" xfId="0" applyFont="1" applyBorder="1"/>
    <xf numFmtId="0" fontId="1" fillId="0" borderId="39" xfId="0" applyFont="1" applyBorder="1" applyAlignment="1">
      <alignment horizontal="center"/>
    </xf>
    <xf numFmtId="0" fontId="1" fillId="0" borderId="40" xfId="0" applyFont="1" applyBorder="1"/>
    <xf numFmtId="0" fontId="1" fillId="0" borderId="41" xfId="0" applyFont="1" applyBorder="1"/>
    <xf numFmtId="0" fontId="1" fillId="0" borderId="42" xfId="0" applyFont="1" applyBorder="1"/>
    <xf numFmtId="0" fontId="1" fillId="0" borderId="43" xfId="0" applyFont="1" applyBorder="1"/>
    <xf numFmtId="0" fontId="3" fillId="0" borderId="43" xfId="0" applyFont="1" applyBorder="1"/>
    <xf numFmtId="0" fontId="1" fillId="0" borderId="2" xfId="0" applyFont="1" applyBorder="1" applyAlignment="1">
      <alignment horizontal="center"/>
    </xf>
    <xf numFmtId="0" fontId="6" fillId="0" borderId="44" xfId="0" applyFont="1" applyBorder="1"/>
    <xf numFmtId="0" fontId="6" fillId="0" borderId="45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45" xfId="0" applyFont="1" applyBorder="1"/>
    <xf numFmtId="0" fontId="1" fillId="0" borderId="46" xfId="0" applyFont="1" applyBorder="1"/>
    <xf numFmtId="0" fontId="4" fillId="0" borderId="0" xfId="0" applyFont="1" applyAlignment="1">
      <alignment horizontal="left"/>
    </xf>
    <xf numFmtId="0" fontId="3" fillId="2" borderId="12" xfId="0" applyFont="1" applyFill="1" applyBorder="1"/>
    <xf numFmtId="0" fontId="3" fillId="0" borderId="49" xfId="0" applyFont="1" applyBorder="1"/>
    <xf numFmtId="0" fontId="3" fillId="0" borderId="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14" xfId="0" applyFont="1" applyBorder="1"/>
    <xf numFmtId="0" fontId="3" fillId="0" borderId="13" xfId="0" applyFont="1" applyBorder="1"/>
    <xf numFmtId="0" fontId="3" fillId="0" borderId="28" xfId="0" applyFont="1" applyBorder="1"/>
    <xf numFmtId="0" fontId="3" fillId="0" borderId="16" xfId="0" applyFont="1" applyBorder="1" applyAlignment="1">
      <alignment horizontal="center"/>
    </xf>
    <xf numFmtId="0" fontId="3" fillId="0" borderId="15" xfId="0" applyFont="1" applyBorder="1"/>
    <xf numFmtId="0" fontId="3" fillId="0" borderId="38" xfId="0" applyFont="1" applyBorder="1"/>
    <xf numFmtId="0" fontId="3" fillId="0" borderId="25" xfId="0" applyFont="1" applyBorder="1"/>
    <xf numFmtId="0" fontId="3" fillId="0" borderId="32" xfId="0" applyFont="1" applyBorder="1"/>
    <xf numFmtId="0" fontId="3" fillId="0" borderId="26" xfId="0" applyFont="1" applyBorder="1"/>
    <xf numFmtId="0" fontId="3" fillId="0" borderId="39" xfId="0" applyFont="1" applyBorder="1" applyAlignment="1">
      <alignment horizontal="center"/>
    </xf>
    <xf numFmtId="0" fontId="3" fillId="0" borderId="40" xfId="0" applyFont="1" applyBorder="1"/>
    <xf numFmtId="0" fontId="3" fillId="0" borderId="41" xfId="0" applyFont="1" applyBorder="1"/>
    <xf numFmtId="0" fontId="3" fillId="0" borderId="42" xfId="0" applyFont="1" applyBorder="1"/>
    <xf numFmtId="0" fontId="3" fillId="0" borderId="7" xfId="0" applyFont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/>
    <xf numFmtId="0" fontId="3" fillId="0" borderId="27" xfId="0" applyFont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/>
    <xf numFmtId="0" fontId="3" fillId="0" borderId="47" xfId="0" applyFont="1" applyBorder="1"/>
    <xf numFmtId="0" fontId="3" fillId="0" borderId="23" xfId="0" applyFont="1" applyBorder="1"/>
    <xf numFmtId="0" fontId="3" fillId="0" borderId="48" xfId="0" applyFont="1" applyBorder="1"/>
    <xf numFmtId="0" fontId="3" fillId="0" borderId="19" xfId="0" applyFont="1" applyBorder="1"/>
    <xf numFmtId="0" fontId="3" fillId="2" borderId="10" xfId="0" applyFont="1" applyFill="1" applyBorder="1" applyAlignment="1">
      <alignment horizontal="center"/>
    </xf>
    <xf numFmtId="0" fontId="3" fillId="2" borderId="14" xfId="0" applyFont="1" applyFill="1" applyBorder="1"/>
    <xf numFmtId="0" fontId="3" fillId="2" borderId="13" xfId="0" applyFont="1" applyFill="1" applyBorder="1"/>
    <xf numFmtId="0" fontId="3" fillId="2" borderId="28" xfId="0" applyFont="1" applyFill="1" applyBorder="1"/>
    <xf numFmtId="0" fontId="3" fillId="0" borderId="24" xfId="0" applyFont="1" applyBorder="1"/>
    <xf numFmtId="0" fontId="3" fillId="0" borderId="29" xfId="0" applyFont="1" applyBorder="1"/>
    <xf numFmtId="0" fontId="3" fillId="0" borderId="44" xfId="0" applyFont="1" applyBorder="1"/>
    <xf numFmtId="0" fontId="8" fillId="0" borderId="44" xfId="0" applyFont="1" applyBorder="1"/>
    <xf numFmtId="0" fontId="8" fillId="0" borderId="45" xfId="0" applyFont="1" applyBorder="1"/>
    <xf numFmtId="0" fontId="3" fillId="0" borderId="45" xfId="0" applyFont="1" applyBorder="1"/>
    <xf numFmtId="0" fontId="3" fillId="0" borderId="46" xfId="0" applyFont="1" applyBorder="1"/>
    <xf numFmtId="0" fontId="8" fillId="0" borderId="0" xfId="0" applyFont="1"/>
    <xf numFmtId="0" fontId="3" fillId="0" borderId="0" xfId="0" applyFont="1" applyAlignment="1">
      <alignment horizontal="left"/>
    </xf>
    <xf numFmtId="0" fontId="9" fillId="0" borderId="0" xfId="0" applyFont="1"/>
    <xf numFmtId="0" fontId="3" fillId="0" borderId="0" xfId="0" applyFont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3" borderId="13" xfId="0" applyFont="1" applyFill="1" applyBorder="1"/>
    <xf numFmtId="0" fontId="3" fillId="3" borderId="14" xfId="0" applyFont="1" applyFill="1" applyBorder="1"/>
    <xf numFmtId="0" fontId="3" fillId="3" borderId="28" xfId="0" applyFont="1" applyFill="1" applyBorder="1"/>
    <xf numFmtId="0" fontId="3" fillId="3" borderId="0" xfId="0" applyFont="1" applyFill="1"/>
    <xf numFmtId="0" fontId="3" fillId="3" borderId="2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C08A0-A301-4647-A578-91A338C235C2}">
  <dimension ref="A1:C64"/>
  <sheetViews>
    <sheetView topLeftCell="A31" zoomScale="112" zoomScaleNormal="112" workbookViewId="0">
      <selection activeCell="E55" sqref="E55"/>
    </sheetView>
  </sheetViews>
  <sheetFormatPr defaultColWidth="9.109375" defaultRowHeight="7.8" x14ac:dyDescent="0.15"/>
  <cols>
    <col min="1" max="1" width="9.109375" style="3"/>
    <col min="2" max="2" width="39.44140625" style="3" bestFit="1" customWidth="1"/>
    <col min="3" max="3" width="36.44140625" style="3" customWidth="1"/>
    <col min="4" max="16384" width="9.109375" style="3"/>
  </cols>
  <sheetData>
    <row r="1" spans="1:3" x14ac:dyDescent="0.15">
      <c r="A1" s="3" t="s">
        <v>49</v>
      </c>
    </row>
    <row r="2" spans="1:3" ht="8.4" thickBot="1" x14ac:dyDescent="0.2">
      <c r="A2" s="3" t="s">
        <v>0</v>
      </c>
    </row>
    <row r="3" spans="1:3" ht="8.4" thickBot="1" x14ac:dyDescent="0.2">
      <c r="A3" s="4" t="s">
        <v>0</v>
      </c>
      <c r="B3" s="5" t="s">
        <v>50</v>
      </c>
      <c r="C3" s="6"/>
    </row>
    <row r="4" spans="1:3" x14ac:dyDescent="0.15">
      <c r="A4" s="9">
        <v>1910</v>
      </c>
      <c r="B4" s="10" t="s">
        <v>1</v>
      </c>
      <c r="C4" s="11"/>
    </row>
    <row r="5" spans="1:3" x14ac:dyDescent="0.15">
      <c r="A5" s="9">
        <v>1940</v>
      </c>
      <c r="B5" s="10" t="s">
        <v>2</v>
      </c>
      <c r="C5" s="11"/>
    </row>
    <row r="6" spans="1:3" x14ac:dyDescent="0.15">
      <c r="A6" s="9">
        <v>1941</v>
      </c>
      <c r="B6" s="10" t="s">
        <v>3</v>
      </c>
      <c r="C6" s="11"/>
    </row>
    <row r="7" spans="1:3" x14ac:dyDescent="0.15">
      <c r="A7" s="9">
        <v>1942</v>
      </c>
      <c r="B7" s="10" t="s">
        <v>4</v>
      </c>
      <c r="C7" s="11" t="s">
        <v>55</v>
      </c>
    </row>
    <row r="8" spans="1:3" x14ac:dyDescent="0.15">
      <c r="A8" s="9">
        <v>2091</v>
      </c>
      <c r="B8" s="10" t="s">
        <v>5</v>
      </c>
      <c r="C8" s="11"/>
    </row>
    <row r="9" spans="1:3" x14ac:dyDescent="0.15">
      <c r="A9" s="9" t="s">
        <v>59</v>
      </c>
      <c r="B9" s="10"/>
      <c r="C9" s="11"/>
    </row>
    <row r="10" spans="1:3" x14ac:dyDescent="0.15">
      <c r="A10" s="9">
        <v>3010</v>
      </c>
      <c r="B10" s="10" t="s">
        <v>7</v>
      </c>
      <c r="C10" s="11"/>
    </row>
    <row r="11" spans="1:3" x14ac:dyDescent="0.15">
      <c r="A11" s="9">
        <v>3081</v>
      </c>
      <c r="B11" s="10" t="s">
        <v>8</v>
      </c>
      <c r="C11" s="11"/>
    </row>
    <row r="12" spans="1:3" x14ac:dyDescent="0.15">
      <c r="A12" s="9">
        <v>3110</v>
      </c>
      <c r="B12" s="10" t="s">
        <v>9</v>
      </c>
      <c r="C12" s="11"/>
    </row>
    <row r="13" spans="1:3" x14ac:dyDescent="0.15">
      <c r="A13" s="9">
        <v>3120</v>
      </c>
      <c r="B13" s="10" t="s">
        <v>10</v>
      </c>
      <c r="C13" s="11"/>
    </row>
    <row r="14" spans="1:3" x14ac:dyDescent="0.15">
      <c r="A14" s="9">
        <v>3130</v>
      </c>
      <c r="B14" s="10" t="s">
        <v>11</v>
      </c>
      <c r="C14" s="11"/>
    </row>
    <row r="15" spans="1:3" x14ac:dyDescent="0.15">
      <c r="A15" s="9">
        <v>3190</v>
      </c>
      <c r="B15" s="10" t="s">
        <v>12</v>
      </c>
      <c r="C15" s="11"/>
    </row>
    <row r="16" spans="1:3" x14ac:dyDescent="0.15">
      <c r="A16" s="9">
        <v>3191</v>
      </c>
      <c r="B16" s="10" t="s">
        <v>13</v>
      </c>
      <c r="C16" s="11"/>
    </row>
    <row r="17" spans="1:3" x14ac:dyDescent="0.15">
      <c r="A17" s="9">
        <v>3210</v>
      </c>
      <c r="B17" s="10" t="s">
        <v>14</v>
      </c>
      <c r="C17" s="11"/>
    </row>
    <row r="18" spans="1:3" x14ac:dyDescent="0.15">
      <c r="A18" s="9">
        <v>3212</v>
      </c>
      <c r="B18" s="10" t="s">
        <v>15</v>
      </c>
      <c r="C18" s="11"/>
    </row>
    <row r="19" spans="1:3" x14ac:dyDescent="0.15">
      <c r="A19" s="9">
        <v>3320</v>
      </c>
      <c r="B19" s="10" t="s">
        <v>16</v>
      </c>
      <c r="C19" s="11" t="s">
        <v>55</v>
      </c>
    </row>
    <row r="20" spans="1:3" x14ac:dyDescent="0.15">
      <c r="A20" s="9">
        <v>3610</v>
      </c>
      <c r="B20" s="10" t="s">
        <v>17</v>
      </c>
      <c r="C20" s="11"/>
    </row>
    <row r="21" spans="1:3" x14ac:dyDescent="0.15">
      <c r="A21" s="9">
        <v>3730</v>
      </c>
      <c r="B21" s="10" t="s">
        <v>18</v>
      </c>
      <c r="C21" s="11" t="s">
        <v>55</v>
      </c>
    </row>
    <row r="22" spans="1:3" x14ac:dyDescent="0.15">
      <c r="A22" s="9">
        <v>3985</v>
      </c>
      <c r="B22" s="10" t="s">
        <v>19</v>
      </c>
      <c r="C22" s="11" t="s">
        <v>55</v>
      </c>
    </row>
    <row r="23" spans="1:3" x14ac:dyDescent="0.15">
      <c r="A23" s="9">
        <v>3987</v>
      </c>
      <c r="B23" s="10" t="s">
        <v>20</v>
      </c>
      <c r="C23" s="11" t="s">
        <v>55</v>
      </c>
    </row>
    <row r="24" spans="1:3" x14ac:dyDescent="0.15">
      <c r="A24" s="9">
        <v>3989</v>
      </c>
      <c r="B24" s="10" t="s">
        <v>21</v>
      </c>
      <c r="C24" s="11" t="s">
        <v>55</v>
      </c>
    </row>
    <row r="25" spans="1:3" x14ac:dyDescent="0.15">
      <c r="A25" s="9">
        <v>3990</v>
      </c>
      <c r="B25" s="10" t="s">
        <v>22</v>
      </c>
      <c r="C25" s="11" t="s">
        <v>55</v>
      </c>
    </row>
    <row r="26" spans="1:3" x14ac:dyDescent="0.15">
      <c r="A26" s="9" t="s">
        <v>58</v>
      </c>
      <c r="B26" s="10"/>
      <c r="C26" s="11"/>
    </row>
    <row r="27" spans="1:3" x14ac:dyDescent="0.15">
      <c r="A27" s="9">
        <v>4010</v>
      </c>
      <c r="B27" s="10" t="s">
        <v>41</v>
      </c>
      <c r="C27" s="11"/>
    </row>
    <row r="28" spans="1:3" x14ac:dyDescent="0.15">
      <c r="A28" s="9">
        <v>4110</v>
      </c>
      <c r="B28" s="10" t="s">
        <v>40</v>
      </c>
      <c r="C28" s="11"/>
    </row>
    <row r="29" spans="1:3" x14ac:dyDescent="0.15">
      <c r="A29" s="9">
        <v>4120</v>
      </c>
      <c r="B29" s="10" t="s">
        <v>56</v>
      </c>
      <c r="C29" s="11"/>
    </row>
    <row r="30" spans="1:3" x14ac:dyDescent="0.15">
      <c r="A30" s="9">
        <v>4130</v>
      </c>
      <c r="B30" s="10" t="s">
        <v>39</v>
      </c>
      <c r="C30" s="11"/>
    </row>
    <row r="31" spans="1:3" x14ac:dyDescent="0.15">
      <c r="A31" s="9">
        <v>4131</v>
      </c>
      <c r="B31" s="10" t="s">
        <v>38</v>
      </c>
      <c r="C31" s="11"/>
    </row>
    <row r="32" spans="1:3" x14ac:dyDescent="0.15">
      <c r="A32" s="9">
        <v>4190</v>
      </c>
      <c r="B32" s="10" t="s">
        <v>37</v>
      </c>
      <c r="C32" s="11"/>
    </row>
    <row r="33" spans="1:3" x14ac:dyDescent="0.15">
      <c r="A33" s="9">
        <v>4191</v>
      </c>
      <c r="B33" s="10" t="s">
        <v>57</v>
      </c>
      <c r="C33" s="11"/>
    </row>
    <row r="34" spans="1:3" x14ac:dyDescent="0.15">
      <c r="A34" s="9">
        <v>4210</v>
      </c>
      <c r="B34" s="10" t="s">
        <v>36</v>
      </c>
      <c r="C34" s="11" t="s">
        <v>55</v>
      </c>
    </row>
    <row r="35" spans="1:3" x14ac:dyDescent="0.15">
      <c r="A35" s="9">
        <v>4310</v>
      </c>
      <c r="B35" s="10" t="s">
        <v>35</v>
      </c>
      <c r="C35" s="11" t="s">
        <v>55</v>
      </c>
    </row>
    <row r="36" spans="1:3" x14ac:dyDescent="0.15">
      <c r="A36" s="9">
        <v>4989</v>
      </c>
      <c r="B36" s="10" t="s">
        <v>21</v>
      </c>
      <c r="C36" s="11" t="s">
        <v>55</v>
      </c>
    </row>
    <row r="37" spans="1:3" x14ac:dyDescent="0.15">
      <c r="A37" s="9">
        <v>4990</v>
      </c>
      <c r="B37" s="10" t="s">
        <v>34</v>
      </c>
      <c r="C37" s="11" t="s">
        <v>55</v>
      </c>
    </row>
    <row r="38" spans="1:3" x14ac:dyDescent="0.15">
      <c r="A38" s="9">
        <v>5020</v>
      </c>
      <c r="B38" s="10" t="s">
        <v>33</v>
      </c>
      <c r="C38" s="11"/>
    </row>
    <row r="39" spans="1:3" x14ac:dyDescent="0.15">
      <c r="A39" s="9">
        <v>5021</v>
      </c>
      <c r="B39" s="10" t="s">
        <v>32</v>
      </c>
      <c r="C39" s="11"/>
    </row>
    <row r="40" spans="1:3" x14ac:dyDescent="0.15">
      <c r="A40" s="9">
        <v>5022</v>
      </c>
      <c r="B40" s="10" t="s">
        <v>31</v>
      </c>
      <c r="C40" s="11"/>
    </row>
    <row r="41" spans="1:3" x14ac:dyDescent="0.15">
      <c r="A41" s="9">
        <v>5030</v>
      </c>
      <c r="B41" s="10" t="s">
        <v>30</v>
      </c>
      <c r="C41" s="11"/>
    </row>
    <row r="42" spans="1:3" x14ac:dyDescent="0.15">
      <c r="A42" s="9">
        <v>5040</v>
      </c>
      <c r="B42" s="10" t="s">
        <v>29</v>
      </c>
      <c r="C42" s="11"/>
    </row>
    <row r="43" spans="1:3" x14ac:dyDescent="0.15">
      <c r="A43" s="9">
        <v>5060</v>
      </c>
      <c r="B43" s="10" t="s">
        <v>28</v>
      </c>
      <c r="C43" s="11"/>
    </row>
    <row r="44" spans="1:3" x14ac:dyDescent="0.15">
      <c r="A44" s="9">
        <v>5061</v>
      </c>
      <c r="B44" s="10" t="s">
        <v>27</v>
      </c>
      <c r="C44" s="11"/>
    </row>
    <row r="45" spans="1:3" x14ac:dyDescent="0.15">
      <c r="A45" s="9">
        <v>5070</v>
      </c>
      <c r="B45" s="10" t="s">
        <v>26</v>
      </c>
      <c r="C45" s="11"/>
    </row>
    <row r="46" spans="1:3" x14ac:dyDescent="0.15">
      <c r="A46" s="9">
        <v>5090</v>
      </c>
      <c r="B46" s="10" t="s">
        <v>25</v>
      </c>
      <c r="C46" s="11" t="s">
        <v>55</v>
      </c>
    </row>
    <row r="47" spans="1:3" x14ac:dyDescent="0.15">
      <c r="A47" s="9">
        <v>5420</v>
      </c>
      <c r="B47" s="10" t="s">
        <v>24</v>
      </c>
      <c r="C47" s="11"/>
    </row>
    <row r="48" spans="1:3" x14ac:dyDescent="0.15">
      <c r="A48" s="9">
        <v>5910</v>
      </c>
      <c r="B48" s="10" t="s">
        <v>23</v>
      </c>
      <c r="C48" s="11" t="s">
        <v>55</v>
      </c>
    </row>
    <row r="49" spans="1:3" x14ac:dyDescent="0.15">
      <c r="A49" s="9">
        <v>6110</v>
      </c>
      <c r="B49" s="10" t="s">
        <v>42</v>
      </c>
      <c r="C49" s="11"/>
    </row>
    <row r="50" spans="1:3" x14ac:dyDescent="0.15">
      <c r="A50" s="9">
        <v>6150</v>
      </c>
      <c r="B50" s="10" t="s">
        <v>43</v>
      </c>
      <c r="C50" s="11" t="s">
        <v>55</v>
      </c>
    </row>
    <row r="51" spans="1:3" x14ac:dyDescent="0.15">
      <c r="A51" s="9">
        <v>6210</v>
      </c>
      <c r="B51" s="10" t="s">
        <v>44</v>
      </c>
      <c r="C51" s="11" t="s">
        <v>55</v>
      </c>
    </row>
    <row r="52" spans="1:3" x14ac:dyDescent="0.15">
      <c r="A52" s="9">
        <v>6230</v>
      </c>
      <c r="B52" s="10" t="s">
        <v>45</v>
      </c>
      <c r="C52" s="11"/>
    </row>
    <row r="53" spans="1:3" x14ac:dyDescent="0.15">
      <c r="A53" s="9">
        <v>6250</v>
      </c>
      <c r="B53" s="10" t="s">
        <v>46</v>
      </c>
      <c r="C53" s="11"/>
    </row>
    <row r="54" spans="1:3" x14ac:dyDescent="0.15">
      <c r="A54" s="9">
        <v>6310</v>
      </c>
      <c r="B54" s="10" t="s">
        <v>47</v>
      </c>
      <c r="C54" s="11"/>
    </row>
    <row r="55" spans="1:3" x14ac:dyDescent="0.15">
      <c r="A55" s="9">
        <v>6970</v>
      </c>
      <c r="B55" s="10" t="s">
        <v>48</v>
      </c>
      <c r="C55" s="11"/>
    </row>
    <row r="56" spans="1:3" x14ac:dyDescent="0.15">
      <c r="A56" s="9">
        <v>8170</v>
      </c>
      <c r="B56" s="10" t="s">
        <v>51</v>
      </c>
      <c r="C56" s="11"/>
    </row>
    <row r="57" spans="1:3" x14ac:dyDescent="0.15">
      <c r="A57" s="9">
        <v>8310</v>
      </c>
      <c r="B57" s="10" t="s">
        <v>52</v>
      </c>
      <c r="C57" s="11"/>
    </row>
    <row r="58" spans="1:3" x14ac:dyDescent="0.15">
      <c r="A58" s="9">
        <v>8410</v>
      </c>
      <c r="B58" s="10" t="s">
        <v>53</v>
      </c>
      <c r="C58" s="11"/>
    </row>
    <row r="59" spans="1:3" x14ac:dyDescent="0.15">
      <c r="A59" s="9">
        <v>8999</v>
      </c>
      <c r="B59" s="10" t="s">
        <v>54</v>
      </c>
      <c r="C59" s="11"/>
    </row>
    <row r="60" spans="1:3" x14ac:dyDescent="0.15">
      <c r="A60" s="9"/>
      <c r="B60" s="10"/>
      <c r="C60" s="11"/>
    </row>
    <row r="61" spans="1:3" ht="8.4" thickBot="1" x14ac:dyDescent="0.2">
      <c r="A61" s="12"/>
      <c r="B61" s="13"/>
      <c r="C61" s="14"/>
    </row>
    <row r="62" spans="1:3" x14ac:dyDescent="0.15">
      <c r="A62" s="15"/>
    </row>
    <row r="63" spans="1:3" x14ac:dyDescent="0.15">
      <c r="A63" s="15"/>
    </row>
    <row r="64" spans="1:3" x14ac:dyDescent="0.15">
      <c r="A64" s="15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EAF36-0640-4CF6-AE6B-3955B1806F9E}">
  <dimension ref="A1:C58"/>
  <sheetViews>
    <sheetView topLeftCell="A21" zoomScale="112" zoomScaleNormal="112" workbookViewId="0">
      <selection activeCell="B45" sqref="B45"/>
    </sheetView>
  </sheetViews>
  <sheetFormatPr defaultColWidth="9.109375" defaultRowHeight="7.8" x14ac:dyDescent="0.15"/>
  <cols>
    <col min="1" max="1" width="9.109375" style="3"/>
    <col min="2" max="2" width="33" style="3" customWidth="1"/>
    <col min="3" max="3" width="33.33203125" style="3" customWidth="1"/>
    <col min="4" max="16384" width="9.109375" style="3"/>
  </cols>
  <sheetData>
    <row r="1" spans="1:3" x14ac:dyDescent="0.15">
      <c r="A1" s="3" t="s">
        <v>49</v>
      </c>
    </row>
    <row r="2" spans="1:3" ht="8.4" thickBot="1" x14ac:dyDescent="0.2">
      <c r="A2" s="3" t="s">
        <v>0</v>
      </c>
    </row>
    <row r="3" spans="1:3" ht="8.4" thickBot="1" x14ac:dyDescent="0.2">
      <c r="A3" s="5" t="s">
        <v>0</v>
      </c>
      <c r="B3" s="6" t="s">
        <v>50</v>
      </c>
      <c r="C3" s="6"/>
    </row>
    <row r="4" spans="1:3" ht="10.5" customHeight="1" x14ac:dyDescent="0.15">
      <c r="A4" s="7"/>
      <c r="B4" s="8"/>
      <c r="C4" s="8"/>
    </row>
    <row r="5" spans="1:3" x14ac:dyDescent="0.15">
      <c r="A5" s="39">
        <v>1910</v>
      </c>
      <c r="B5" s="11" t="s">
        <v>1</v>
      </c>
      <c r="C5" s="11"/>
    </row>
    <row r="6" spans="1:3" x14ac:dyDescent="0.15">
      <c r="A6" s="39">
        <v>1940</v>
      </c>
      <c r="B6" s="11" t="s">
        <v>2</v>
      </c>
      <c r="C6" s="11" t="s">
        <v>60</v>
      </c>
    </row>
    <row r="7" spans="1:3" x14ac:dyDescent="0.15">
      <c r="A7" s="39">
        <v>1941</v>
      </c>
      <c r="B7" s="11" t="s">
        <v>3</v>
      </c>
      <c r="C7" s="11" t="s">
        <v>61</v>
      </c>
    </row>
    <row r="8" spans="1:3" x14ac:dyDescent="0.15">
      <c r="A8" s="39"/>
      <c r="B8" s="11"/>
      <c r="C8" s="11"/>
    </row>
    <row r="9" spans="1:3" x14ac:dyDescent="0.15">
      <c r="A9" s="39">
        <v>2091</v>
      </c>
      <c r="B9" s="11" t="s">
        <v>5</v>
      </c>
      <c r="C9" s="11"/>
    </row>
    <row r="10" spans="1:3" x14ac:dyDescent="0.15">
      <c r="A10" s="39">
        <v>2098</v>
      </c>
      <c r="B10" s="11" t="s">
        <v>6</v>
      </c>
      <c r="C10" s="11"/>
    </row>
    <row r="11" spans="1:3" x14ac:dyDescent="0.15">
      <c r="A11" s="39"/>
      <c r="B11" s="11"/>
      <c r="C11" s="11"/>
    </row>
    <row r="12" spans="1:3" x14ac:dyDescent="0.15">
      <c r="A12" s="39" t="s">
        <v>59</v>
      </c>
      <c r="B12" s="11"/>
      <c r="C12" s="11"/>
    </row>
    <row r="13" spans="1:3" x14ac:dyDescent="0.15">
      <c r="A13" s="39">
        <v>3010</v>
      </c>
      <c r="B13" s="11" t="s">
        <v>7</v>
      </c>
      <c r="C13" s="11"/>
    </row>
    <row r="14" spans="1:3" x14ac:dyDescent="0.15">
      <c r="A14" s="39">
        <v>3081</v>
      </c>
      <c r="B14" s="11" t="s">
        <v>8</v>
      </c>
      <c r="C14" s="11"/>
    </row>
    <row r="15" spans="1:3" x14ac:dyDescent="0.15">
      <c r="A15" s="39">
        <v>3110</v>
      </c>
      <c r="B15" s="11" t="s">
        <v>17</v>
      </c>
      <c r="C15" s="11"/>
    </row>
    <row r="16" spans="1:3" x14ac:dyDescent="0.15">
      <c r="A16" s="39">
        <v>3120</v>
      </c>
      <c r="B16" s="11" t="s">
        <v>14</v>
      </c>
      <c r="C16" s="11" t="s">
        <v>65</v>
      </c>
    </row>
    <row r="17" spans="1:3" x14ac:dyDescent="0.15">
      <c r="A17" s="39">
        <v>3210</v>
      </c>
      <c r="B17" s="11" t="s">
        <v>64</v>
      </c>
      <c r="C17" s="10" t="s">
        <v>79</v>
      </c>
    </row>
    <row r="18" spans="1:3" x14ac:dyDescent="0.15">
      <c r="A18" s="39">
        <v>3220</v>
      </c>
      <c r="B18" s="11" t="s">
        <v>10</v>
      </c>
      <c r="C18" s="11"/>
    </row>
    <row r="19" spans="1:3" x14ac:dyDescent="0.15">
      <c r="A19" s="39">
        <v>3230</v>
      </c>
      <c r="B19" s="11" t="s">
        <v>62</v>
      </c>
      <c r="C19" s="10" t="s">
        <v>63</v>
      </c>
    </row>
    <row r="20" spans="1:3" x14ac:dyDescent="0.15">
      <c r="A20" s="39">
        <v>3240</v>
      </c>
      <c r="B20" s="11" t="s">
        <v>66</v>
      </c>
      <c r="C20" s="11"/>
    </row>
    <row r="21" spans="1:3" x14ac:dyDescent="0.15">
      <c r="A21" s="39">
        <v>3250</v>
      </c>
      <c r="B21" s="11" t="s">
        <v>13</v>
      </c>
      <c r="C21" s="11"/>
    </row>
    <row r="22" spans="1:3" x14ac:dyDescent="0.15">
      <c r="A22" s="39">
        <v>3310</v>
      </c>
      <c r="B22" s="11" t="s">
        <v>70</v>
      </c>
      <c r="C22" s="11"/>
    </row>
    <row r="23" spans="1:3" x14ac:dyDescent="0.15">
      <c r="A23" s="39"/>
      <c r="B23" s="11"/>
      <c r="C23" s="11"/>
    </row>
    <row r="24" spans="1:3" x14ac:dyDescent="0.15">
      <c r="A24" s="39" t="s">
        <v>58</v>
      </c>
      <c r="B24" s="11"/>
      <c r="C24" s="11"/>
    </row>
    <row r="25" spans="1:3" x14ac:dyDescent="0.15">
      <c r="A25" s="39">
        <v>4010</v>
      </c>
      <c r="B25" s="11" t="s">
        <v>41</v>
      </c>
      <c r="C25" s="11"/>
    </row>
    <row r="26" spans="1:3" x14ac:dyDescent="0.15">
      <c r="A26" s="39">
        <v>4081</v>
      </c>
      <c r="B26" s="11" t="s">
        <v>8</v>
      </c>
      <c r="C26" s="11" t="s">
        <v>78</v>
      </c>
    </row>
    <row r="27" spans="1:3" x14ac:dyDescent="0.15">
      <c r="A27" s="39">
        <v>4110</v>
      </c>
      <c r="B27" s="11" t="s">
        <v>68</v>
      </c>
      <c r="C27" s="11" t="s">
        <v>80</v>
      </c>
    </row>
    <row r="28" spans="1:3" x14ac:dyDescent="0.15">
      <c r="A28" s="39">
        <v>4210</v>
      </c>
      <c r="B28" s="11" t="s">
        <v>64</v>
      </c>
      <c r="C28" s="10" t="s">
        <v>79</v>
      </c>
    </row>
    <row r="29" spans="1:3" x14ac:dyDescent="0.15">
      <c r="A29" s="39">
        <v>4220</v>
      </c>
      <c r="B29" s="11" t="s">
        <v>56</v>
      </c>
      <c r="C29" s="11"/>
    </row>
    <row r="30" spans="1:3" x14ac:dyDescent="0.15">
      <c r="A30" s="39">
        <v>4240</v>
      </c>
      <c r="B30" s="11" t="s">
        <v>69</v>
      </c>
      <c r="C30" s="11"/>
    </row>
    <row r="31" spans="1:3" x14ac:dyDescent="0.15">
      <c r="A31" s="39">
        <v>4250</v>
      </c>
      <c r="B31" s="11" t="s">
        <v>57</v>
      </c>
      <c r="C31" s="11"/>
    </row>
    <row r="32" spans="1:3" x14ac:dyDescent="0.15">
      <c r="A32" s="39"/>
      <c r="B32" s="11"/>
      <c r="C32" s="11"/>
    </row>
    <row r="33" spans="1:3" x14ac:dyDescent="0.15">
      <c r="A33" s="39">
        <v>5020</v>
      </c>
      <c r="B33" s="11" t="s">
        <v>33</v>
      </c>
      <c r="C33" s="11"/>
    </row>
    <row r="34" spans="1:3" x14ac:dyDescent="0.15">
      <c r="A34" s="39">
        <v>5021</v>
      </c>
      <c r="B34" s="11" t="s">
        <v>32</v>
      </c>
      <c r="C34" s="11"/>
    </row>
    <row r="35" spans="1:3" x14ac:dyDescent="0.15">
      <c r="A35" s="39">
        <v>5022</v>
      </c>
      <c r="B35" s="11" t="s">
        <v>72</v>
      </c>
      <c r="C35" s="11"/>
    </row>
    <row r="36" spans="1:3" x14ac:dyDescent="0.15">
      <c r="A36" s="39">
        <v>5040</v>
      </c>
      <c r="B36" s="11" t="s">
        <v>71</v>
      </c>
      <c r="C36" s="11"/>
    </row>
    <row r="37" spans="1:3" x14ac:dyDescent="0.15">
      <c r="A37" s="39">
        <v>5061</v>
      </c>
      <c r="B37" s="11" t="s">
        <v>73</v>
      </c>
      <c r="C37" s="11" t="s">
        <v>74</v>
      </c>
    </row>
    <row r="38" spans="1:3" x14ac:dyDescent="0.15">
      <c r="A38" s="39">
        <v>5070</v>
      </c>
      <c r="B38" s="11" t="s">
        <v>81</v>
      </c>
      <c r="C38" s="11"/>
    </row>
    <row r="39" spans="1:3" x14ac:dyDescent="0.15">
      <c r="A39" s="39">
        <v>5071</v>
      </c>
      <c r="B39" s="11" t="s">
        <v>82</v>
      </c>
      <c r="C39" s="11" t="s">
        <v>83</v>
      </c>
    </row>
    <row r="40" spans="1:3" x14ac:dyDescent="0.15">
      <c r="A40" s="39">
        <v>5090</v>
      </c>
      <c r="B40" s="11" t="s">
        <v>25</v>
      </c>
      <c r="C40" s="11" t="s">
        <v>75</v>
      </c>
    </row>
    <row r="41" spans="1:3" x14ac:dyDescent="0.15">
      <c r="A41" s="39">
        <v>5420</v>
      </c>
      <c r="B41" s="11" t="s">
        <v>76</v>
      </c>
      <c r="C41" s="11"/>
    </row>
    <row r="42" spans="1:3" x14ac:dyDescent="0.15">
      <c r="A42" s="39"/>
      <c r="B42" s="11"/>
      <c r="C42" s="11"/>
    </row>
    <row r="43" spans="1:3" x14ac:dyDescent="0.15">
      <c r="A43" s="39">
        <v>6110</v>
      </c>
      <c r="B43" s="11" t="s">
        <v>42</v>
      </c>
      <c r="C43" s="11" t="s">
        <v>77</v>
      </c>
    </row>
    <row r="44" spans="1:3" x14ac:dyDescent="0.15">
      <c r="A44" s="39">
        <v>6230</v>
      </c>
      <c r="B44" s="11" t="s">
        <v>113</v>
      </c>
      <c r="C44" s="11" t="s">
        <v>67</v>
      </c>
    </row>
    <row r="45" spans="1:3" x14ac:dyDescent="0.15">
      <c r="A45" s="39">
        <v>6310</v>
      </c>
      <c r="B45" s="11" t="s">
        <v>47</v>
      </c>
      <c r="C45" s="11"/>
    </row>
    <row r="46" spans="1:3" x14ac:dyDescent="0.15">
      <c r="A46" s="39">
        <v>6970</v>
      </c>
      <c r="B46" s="11" t="s">
        <v>48</v>
      </c>
      <c r="C46" s="11"/>
    </row>
    <row r="47" spans="1:3" x14ac:dyDescent="0.15">
      <c r="A47" s="39"/>
      <c r="B47" s="11"/>
      <c r="C47" s="11"/>
    </row>
    <row r="48" spans="1:3" x14ac:dyDescent="0.15">
      <c r="A48" s="39">
        <v>8170</v>
      </c>
      <c r="B48" s="11" t="s">
        <v>51</v>
      </c>
      <c r="C48" s="11"/>
    </row>
    <row r="49" spans="1:3" x14ac:dyDescent="0.15">
      <c r="A49" s="39">
        <v>8310</v>
      </c>
      <c r="B49" s="11" t="s">
        <v>52</v>
      </c>
      <c r="C49" s="11"/>
    </row>
    <row r="50" spans="1:3" x14ac:dyDescent="0.15">
      <c r="A50" s="39">
        <v>8410</v>
      </c>
      <c r="B50" s="11" t="s">
        <v>53</v>
      </c>
      <c r="C50" s="11"/>
    </row>
    <row r="51" spans="1:3" x14ac:dyDescent="0.15">
      <c r="A51" s="39">
        <v>8999</v>
      </c>
      <c r="B51" s="11" t="s">
        <v>54</v>
      </c>
      <c r="C51" s="11"/>
    </row>
    <row r="52" spans="1:3" x14ac:dyDescent="0.15">
      <c r="A52" s="39"/>
      <c r="B52" s="11"/>
      <c r="C52" s="11"/>
    </row>
    <row r="53" spans="1:3" x14ac:dyDescent="0.15">
      <c r="A53" s="39"/>
      <c r="B53" s="11"/>
      <c r="C53" s="11"/>
    </row>
    <row r="54" spans="1:3" x14ac:dyDescent="0.15">
      <c r="A54" s="39"/>
      <c r="B54" s="11"/>
      <c r="C54" s="11"/>
    </row>
    <row r="55" spans="1:3" ht="8.4" thickBot="1" x14ac:dyDescent="0.2">
      <c r="A55" s="40"/>
      <c r="B55" s="14"/>
      <c r="C55" s="14"/>
    </row>
    <row r="56" spans="1:3" x14ac:dyDescent="0.15">
      <c r="A56" s="15"/>
    </row>
    <row r="57" spans="1:3" x14ac:dyDescent="0.15">
      <c r="A57" s="15"/>
    </row>
    <row r="58" spans="1:3" x14ac:dyDescent="0.15">
      <c r="A58" s="15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FEBB2-D964-4E72-A661-D1A3210D169F}">
  <dimension ref="A1:P62"/>
  <sheetViews>
    <sheetView topLeftCell="A12" zoomScale="142" zoomScaleNormal="142" workbookViewId="0">
      <selection activeCell="O16" sqref="O16"/>
    </sheetView>
  </sheetViews>
  <sheetFormatPr defaultColWidth="9.109375" defaultRowHeight="9.6" x14ac:dyDescent="0.2"/>
  <cols>
    <col min="1" max="1" width="7.88671875" style="16" customWidth="1"/>
    <col min="2" max="7" width="6.88671875" style="16" customWidth="1"/>
    <col min="8" max="9" width="6.6640625" style="16" customWidth="1"/>
    <col min="10" max="13" width="6.88671875" style="16" customWidth="1"/>
    <col min="14" max="14" width="7.33203125" style="16" customWidth="1"/>
    <col min="15" max="15" width="16.109375" style="16" customWidth="1"/>
    <col min="16" max="16" width="17.6640625" style="16" customWidth="1"/>
    <col min="17" max="16384" width="9.109375" style="16"/>
  </cols>
  <sheetData>
    <row r="1" spans="1:16" s="30" customFormat="1" ht="11.4" x14ac:dyDescent="0.2">
      <c r="A1" s="30" t="s">
        <v>49</v>
      </c>
      <c r="D1" s="30" t="s">
        <v>96</v>
      </c>
    </row>
    <row r="2" spans="1:16" s="30" customFormat="1" ht="12" thickBot="1" x14ac:dyDescent="0.25">
      <c r="A2" s="30" t="s">
        <v>0</v>
      </c>
    </row>
    <row r="3" spans="1:16" s="19" customFormat="1" ht="10.199999999999999" thickBot="1" x14ac:dyDescent="0.25">
      <c r="A3" s="24" t="s">
        <v>0</v>
      </c>
      <c r="B3" s="25" t="s">
        <v>84</v>
      </c>
      <c r="C3" s="26" t="s">
        <v>85</v>
      </c>
      <c r="D3" s="26" t="s">
        <v>86</v>
      </c>
      <c r="E3" s="26" t="s">
        <v>87</v>
      </c>
      <c r="F3" s="26" t="s">
        <v>88</v>
      </c>
      <c r="G3" s="26" t="s">
        <v>89</v>
      </c>
      <c r="H3" s="26" t="s">
        <v>90</v>
      </c>
      <c r="I3" s="26" t="s">
        <v>91</v>
      </c>
      <c r="J3" s="26" t="s">
        <v>92</v>
      </c>
      <c r="K3" s="26" t="s">
        <v>93</v>
      </c>
      <c r="L3" s="26" t="s">
        <v>94</v>
      </c>
      <c r="M3" s="51" t="s">
        <v>95</v>
      </c>
      <c r="N3" s="43" t="s">
        <v>110</v>
      </c>
      <c r="O3" s="43" t="s">
        <v>99</v>
      </c>
      <c r="P3" s="43" t="s">
        <v>101</v>
      </c>
    </row>
    <row r="4" spans="1:16" ht="4.5" customHeight="1" x14ac:dyDescent="0.2">
      <c r="A4" s="17"/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45"/>
      <c r="N4" s="56"/>
      <c r="O4" s="56"/>
      <c r="P4" s="56"/>
    </row>
    <row r="5" spans="1:16" x14ac:dyDescent="0.2">
      <c r="A5" s="18">
        <v>1910</v>
      </c>
      <c r="B5" s="21">
        <v>5000</v>
      </c>
      <c r="C5" s="20">
        <v>5000</v>
      </c>
      <c r="D5" s="20"/>
      <c r="E5" s="20"/>
      <c r="F5" s="20"/>
      <c r="G5" s="20"/>
      <c r="H5" s="20"/>
      <c r="I5" s="20"/>
      <c r="J5" s="20"/>
      <c r="K5" s="20"/>
      <c r="L5" s="20"/>
      <c r="M5" s="46"/>
      <c r="N5" s="53"/>
      <c r="O5" s="10"/>
      <c r="P5" s="10" t="s">
        <v>1</v>
      </c>
    </row>
    <row r="6" spans="1:16" x14ac:dyDescent="0.2">
      <c r="A6" s="18">
        <v>1940</v>
      </c>
      <c r="B6" s="21">
        <v>219329.78</v>
      </c>
      <c r="C6" s="20">
        <v>246784.78</v>
      </c>
      <c r="D6" s="20"/>
      <c r="E6" s="20"/>
      <c r="F6" s="20"/>
      <c r="G6" s="20"/>
      <c r="H6" s="20"/>
      <c r="I6" s="20"/>
      <c r="J6" s="20"/>
      <c r="K6" s="20"/>
      <c r="L6" s="20"/>
      <c r="M6" s="46"/>
      <c r="N6" s="53"/>
      <c r="O6" s="10"/>
      <c r="P6" s="10" t="s">
        <v>2</v>
      </c>
    </row>
    <row r="7" spans="1:16" x14ac:dyDescent="0.2">
      <c r="A7" s="18">
        <v>1941</v>
      </c>
      <c r="B7" s="21">
        <v>60638.34</v>
      </c>
      <c r="C7" s="20">
        <v>46134.74</v>
      </c>
      <c r="D7" s="20"/>
      <c r="E7" s="20"/>
      <c r="F7" s="20"/>
      <c r="G7" s="20"/>
      <c r="H7" s="20"/>
      <c r="I7" s="20"/>
      <c r="J7" s="20"/>
      <c r="K7" s="20"/>
      <c r="L7" s="20"/>
      <c r="M7" s="46"/>
      <c r="N7" s="53"/>
      <c r="O7" s="10"/>
      <c r="P7" s="10" t="s">
        <v>3</v>
      </c>
    </row>
    <row r="8" spans="1:16" ht="5.25" customHeight="1" x14ac:dyDescent="0.2">
      <c r="A8" s="18"/>
      <c r="B8" s="21"/>
      <c r="C8" s="20"/>
      <c r="D8" s="20"/>
      <c r="E8" s="20"/>
      <c r="F8" s="20"/>
      <c r="G8" s="20"/>
      <c r="H8" s="20"/>
      <c r="I8" s="20"/>
      <c r="J8" s="20"/>
      <c r="K8" s="20"/>
      <c r="L8" s="20"/>
      <c r="M8" s="46"/>
      <c r="N8" s="53"/>
      <c r="O8" s="53"/>
      <c r="P8" s="53"/>
    </row>
    <row r="9" spans="1:16" x14ac:dyDescent="0.2">
      <c r="A9" s="18">
        <v>2091</v>
      </c>
      <c r="B9" s="21"/>
      <c r="C9" s="20"/>
      <c r="D9" s="20"/>
      <c r="E9" s="20"/>
      <c r="F9" s="20"/>
      <c r="G9" s="20"/>
      <c r="H9" s="20"/>
      <c r="I9" s="20"/>
      <c r="J9" s="20"/>
      <c r="K9" s="20"/>
      <c r="L9" s="20"/>
      <c r="M9" s="46"/>
      <c r="N9" s="53"/>
      <c r="O9" s="10"/>
      <c r="P9" s="10" t="s">
        <v>5</v>
      </c>
    </row>
    <row r="10" spans="1:16" x14ac:dyDescent="0.2">
      <c r="A10" s="18">
        <v>2098</v>
      </c>
      <c r="B10" s="21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46"/>
      <c r="N10" s="53"/>
      <c r="O10" s="10"/>
      <c r="P10" s="10" t="s">
        <v>6</v>
      </c>
    </row>
    <row r="11" spans="1:16" ht="5.25" customHeight="1" x14ac:dyDescent="0.2">
      <c r="A11" s="18"/>
      <c r="B11" s="21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47"/>
      <c r="N11" s="53"/>
      <c r="O11" s="53"/>
      <c r="P11" s="53"/>
    </row>
    <row r="12" spans="1:16" s="1" customFormat="1" ht="10.199999999999999" x14ac:dyDescent="0.2">
      <c r="A12" s="2" t="s">
        <v>97</v>
      </c>
      <c r="B12" s="35">
        <f>SUM(B5:B10)</f>
        <v>284968.12</v>
      </c>
      <c r="C12" s="38">
        <f t="shared" ref="C12:M12" si="0">SUM(C5:C10)</f>
        <v>297919.52</v>
      </c>
      <c r="D12" s="38">
        <f t="shared" si="0"/>
        <v>0</v>
      </c>
      <c r="E12" s="38">
        <f t="shared" si="0"/>
        <v>0</v>
      </c>
      <c r="F12" s="38">
        <f t="shared" si="0"/>
        <v>0</v>
      </c>
      <c r="G12" s="38">
        <f t="shared" si="0"/>
        <v>0</v>
      </c>
      <c r="H12" s="38">
        <f t="shared" si="0"/>
        <v>0</v>
      </c>
      <c r="I12" s="41">
        <f t="shared" si="0"/>
        <v>0</v>
      </c>
      <c r="J12" s="35">
        <f t="shared" si="0"/>
        <v>0</v>
      </c>
      <c r="K12" s="38">
        <f t="shared" si="0"/>
        <v>0</v>
      </c>
      <c r="L12" s="41">
        <f t="shared" si="0"/>
        <v>0</v>
      </c>
      <c r="M12" s="48">
        <f t="shared" si="0"/>
        <v>0</v>
      </c>
      <c r="N12" s="54"/>
      <c r="O12" s="54"/>
      <c r="P12" s="54"/>
    </row>
    <row r="13" spans="1:16" s="30" customFormat="1" ht="4.5" customHeight="1" x14ac:dyDescent="0.2">
      <c r="A13" s="27"/>
      <c r="B13" s="28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49"/>
      <c r="N13" s="55"/>
      <c r="O13" s="55"/>
      <c r="P13" s="55"/>
    </row>
    <row r="14" spans="1:16" s="1" customFormat="1" ht="10.199999999999999" x14ac:dyDescent="0.2">
      <c r="A14" s="2" t="s">
        <v>59</v>
      </c>
      <c r="B14" s="35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50"/>
      <c r="N14" s="54"/>
      <c r="O14" s="54"/>
      <c r="P14" s="10"/>
    </row>
    <row r="15" spans="1:16" x14ac:dyDescent="0.2">
      <c r="A15" s="18">
        <v>3010</v>
      </c>
      <c r="B15" s="21">
        <v>15000</v>
      </c>
      <c r="C15" s="20">
        <v>6000</v>
      </c>
      <c r="D15" s="20"/>
      <c r="E15" s="20"/>
      <c r="F15" s="20"/>
      <c r="G15" s="20"/>
      <c r="H15" s="20"/>
      <c r="I15" s="20"/>
      <c r="J15" s="20"/>
      <c r="K15" s="20"/>
      <c r="L15" s="20">
        <v>5000</v>
      </c>
      <c r="M15" s="46">
        <v>6000</v>
      </c>
      <c r="N15" s="53">
        <f>SUM(B15:M15)</f>
        <v>32000</v>
      </c>
      <c r="O15" s="53"/>
      <c r="P15" s="10" t="s">
        <v>7</v>
      </c>
    </row>
    <row r="16" spans="1:16" x14ac:dyDescent="0.2">
      <c r="A16" s="18">
        <v>3081</v>
      </c>
      <c r="B16" s="21">
        <v>27455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46"/>
      <c r="N16" s="53">
        <f>SUM(B16:M16)</f>
        <v>27455</v>
      </c>
      <c r="O16" s="53" t="s">
        <v>100</v>
      </c>
      <c r="P16" s="10" t="s">
        <v>8</v>
      </c>
    </row>
    <row r="17" spans="1:16" x14ac:dyDescent="0.2">
      <c r="A17" s="18">
        <v>3110</v>
      </c>
      <c r="B17" s="21">
        <v>3000</v>
      </c>
      <c r="C17" s="20">
        <v>3000</v>
      </c>
      <c r="D17" s="20">
        <v>3000</v>
      </c>
      <c r="E17" s="20">
        <v>3000</v>
      </c>
      <c r="F17" s="20">
        <v>3000</v>
      </c>
      <c r="G17" s="20">
        <v>3000</v>
      </c>
      <c r="H17" s="20">
        <v>3000</v>
      </c>
      <c r="I17" s="20">
        <v>3000</v>
      </c>
      <c r="J17" s="20">
        <v>3000</v>
      </c>
      <c r="K17" s="20">
        <v>3000</v>
      </c>
      <c r="L17" s="20">
        <v>3000</v>
      </c>
      <c r="M17" s="46">
        <v>3000</v>
      </c>
      <c r="N17" s="53">
        <f t="shared" ref="N17:N24" si="1">SUM(B17:M17)</f>
        <v>36000</v>
      </c>
      <c r="O17" s="53"/>
      <c r="P17" s="10" t="s">
        <v>17</v>
      </c>
    </row>
    <row r="18" spans="1:16" x14ac:dyDescent="0.2">
      <c r="A18" s="18">
        <v>3120</v>
      </c>
      <c r="B18" s="21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46"/>
      <c r="N18" s="53">
        <f t="shared" si="1"/>
        <v>0</v>
      </c>
      <c r="O18" s="53"/>
      <c r="P18" s="10" t="s">
        <v>102</v>
      </c>
    </row>
    <row r="19" spans="1:16" x14ac:dyDescent="0.2">
      <c r="A19" s="18">
        <v>3210</v>
      </c>
      <c r="B19" s="21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46"/>
      <c r="N19" s="53">
        <f t="shared" si="1"/>
        <v>0</v>
      </c>
      <c r="O19" s="53"/>
      <c r="P19" s="10" t="s">
        <v>103</v>
      </c>
    </row>
    <row r="20" spans="1:16" x14ac:dyDescent="0.2">
      <c r="A20" s="18">
        <v>3220</v>
      </c>
      <c r="B20" s="21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46"/>
      <c r="N20" s="53">
        <f t="shared" si="1"/>
        <v>0</v>
      </c>
      <c r="O20" s="53"/>
      <c r="P20" s="10" t="s">
        <v>10</v>
      </c>
    </row>
    <row r="21" spans="1:16" x14ac:dyDescent="0.2">
      <c r="A21" s="18">
        <v>3230</v>
      </c>
      <c r="B21" s="21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46"/>
      <c r="N21" s="53">
        <f t="shared" si="1"/>
        <v>0</v>
      </c>
      <c r="O21" s="53"/>
      <c r="P21" s="10" t="s">
        <v>104</v>
      </c>
    </row>
    <row r="22" spans="1:16" x14ac:dyDescent="0.2">
      <c r="A22" s="18">
        <v>3240</v>
      </c>
      <c r="B22" s="21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46"/>
      <c r="N22" s="53">
        <f t="shared" si="1"/>
        <v>0</v>
      </c>
      <c r="O22" s="53"/>
      <c r="P22" s="10" t="s">
        <v>66</v>
      </c>
    </row>
    <row r="23" spans="1:16" x14ac:dyDescent="0.2">
      <c r="A23" s="18">
        <v>3250</v>
      </c>
      <c r="B23" s="21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46"/>
      <c r="N23" s="53">
        <f t="shared" si="1"/>
        <v>0</v>
      </c>
      <c r="O23" s="53"/>
      <c r="P23" s="10" t="s">
        <v>13</v>
      </c>
    </row>
    <row r="24" spans="1:16" x14ac:dyDescent="0.2">
      <c r="A24" s="18">
        <v>3310</v>
      </c>
      <c r="B24" s="21"/>
      <c r="C24" s="20">
        <v>5500</v>
      </c>
      <c r="D24" s="20"/>
      <c r="E24" s="20"/>
      <c r="F24" s="20"/>
      <c r="G24" s="20"/>
      <c r="H24" s="20"/>
      <c r="I24" s="20"/>
      <c r="J24" s="20"/>
      <c r="K24" s="20"/>
      <c r="L24" s="20"/>
      <c r="M24" s="46"/>
      <c r="N24" s="53">
        <f t="shared" si="1"/>
        <v>5500</v>
      </c>
      <c r="O24" s="53"/>
      <c r="P24" s="10" t="s">
        <v>70</v>
      </c>
    </row>
    <row r="25" spans="1:16" ht="5.25" customHeight="1" x14ac:dyDescent="0.2">
      <c r="A25" s="18"/>
      <c r="B25" s="21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47"/>
      <c r="N25" s="53"/>
      <c r="O25" s="53"/>
      <c r="P25" s="53"/>
    </row>
    <row r="26" spans="1:16" s="1" customFormat="1" ht="10.199999999999999" x14ac:dyDescent="0.2">
      <c r="A26" s="2" t="s">
        <v>97</v>
      </c>
      <c r="B26" s="35">
        <f>SUM(B15:B24)</f>
        <v>45455</v>
      </c>
      <c r="C26" s="41">
        <f t="shared" ref="C26:M26" si="2">SUM(C15:C24)</f>
        <v>14500</v>
      </c>
      <c r="D26" s="41">
        <f t="shared" si="2"/>
        <v>3000</v>
      </c>
      <c r="E26" s="38">
        <f t="shared" si="2"/>
        <v>3000</v>
      </c>
      <c r="F26" s="38">
        <f t="shared" si="2"/>
        <v>3000</v>
      </c>
      <c r="G26" s="38">
        <f t="shared" si="2"/>
        <v>3000</v>
      </c>
      <c r="H26" s="38">
        <f t="shared" si="2"/>
        <v>3000</v>
      </c>
      <c r="I26" s="38">
        <f t="shared" si="2"/>
        <v>3000</v>
      </c>
      <c r="J26" s="38">
        <f t="shared" si="2"/>
        <v>3000</v>
      </c>
      <c r="K26" s="41">
        <f t="shared" si="2"/>
        <v>3000</v>
      </c>
      <c r="L26" s="35">
        <f t="shared" si="2"/>
        <v>8000</v>
      </c>
      <c r="M26" s="48">
        <f t="shared" si="2"/>
        <v>9000</v>
      </c>
      <c r="N26" s="54">
        <f>SUM(B26:M26)</f>
        <v>100955</v>
      </c>
      <c r="O26" s="54"/>
      <c r="P26" s="54"/>
    </row>
    <row r="27" spans="1:16" s="30" customFormat="1" ht="4.5" customHeight="1" x14ac:dyDescent="0.2">
      <c r="A27" s="27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49"/>
      <c r="N27" s="55"/>
      <c r="O27" s="55"/>
      <c r="P27" s="55"/>
    </row>
    <row r="28" spans="1:16" s="1" customFormat="1" ht="10.199999999999999" x14ac:dyDescent="0.2">
      <c r="A28" s="2" t="s">
        <v>58</v>
      </c>
      <c r="B28" s="35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50"/>
      <c r="N28" s="53">
        <f t="shared" ref="N28:N35" si="3">SUM(B28:M28)</f>
        <v>0</v>
      </c>
      <c r="O28" s="54"/>
      <c r="P28" s="10"/>
    </row>
    <row r="29" spans="1:16" x14ac:dyDescent="0.2">
      <c r="A29" s="18">
        <v>4010</v>
      </c>
      <c r="B29" s="21">
        <v>4000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46"/>
      <c r="N29" s="53">
        <f t="shared" si="3"/>
        <v>4000</v>
      </c>
      <c r="O29" s="53"/>
      <c r="P29" s="10" t="s">
        <v>105</v>
      </c>
    </row>
    <row r="30" spans="1:16" x14ac:dyDescent="0.2">
      <c r="A30" s="18">
        <v>4081</v>
      </c>
      <c r="B30" s="21"/>
      <c r="C30" s="20"/>
      <c r="D30" s="20"/>
      <c r="E30" s="20">
        <v>1500</v>
      </c>
      <c r="F30" s="20"/>
      <c r="G30" s="20"/>
      <c r="H30" s="20"/>
      <c r="I30" s="20"/>
      <c r="J30" s="20"/>
      <c r="K30" s="20"/>
      <c r="L30" s="20"/>
      <c r="M30" s="46"/>
      <c r="N30" s="53">
        <f t="shared" si="3"/>
        <v>1500</v>
      </c>
      <c r="O30" s="53"/>
      <c r="P30" s="10" t="s">
        <v>8</v>
      </c>
    </row>
    <row r="31" spans="1:16" x14ac:dyDescent="0.2">
      <c r="A31" s="18">
        <v>4110</v>
      </c>
      <c r="B31" s="21">
        <v>500</v>
      </c>
      <c r="C31" s="20">
        <v>500</v>
      </c>
      <c r="D31" s="20">
        <v>500</v>
      </c>
      <c r="E31" s="20">
        <v>500</v>
      </c>
      <c r="F31" s="20">
        <v>500</v>
      </c>
      <c r="G31" s="20">
        <v>500</v>
      </c>
      <c r="H31" s="20">
        <v>500</v>
      </c>
      <c r="I31" s="20">
        <v>500</v>
      </c>
      <c r="J31" s="20">
        <v>500</v>
      </c>
      <c r="K31" s="20">
        <v>500</v>
      </c>
      <c r="L31" s="20">
        <v>500</v>
      </c>
      <c r="M31" s="46">
        <v>500</v>
      </c>
      <c r="N31" s="53">
        <f t="shared" si="3"/>
        <v>6000</v>
      </c>
      <c r="O31" s="53"/>
      <c r="P31" s="10" t="s">
        <v>68</v>
      </c>
    </row>
    <row r="32" spans="1:16" x14ac:dyDescent="0.2">
      <c r="A32" s="18">
        <v>4210</v>
      </c>
      <c r="B32" s="2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46"/>
      <c r="N32" s="53">
        <f t="shared" si="3"/>
        <v>0</v>
      </c>
      <c r="O32" s="53"/>
      <c r="P32" s="10" t="s">
        <v>103</v>
      </c>
    </row>
    <row r="33" spans="1:16" x14ac:dyDescent="0.2">
      <c r="A33" s="18">
        <v>4220</v>
      </c>
      <c r="B33" s="2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46"/>
      <c r="N33" s="53">
        <f t="shared" si="3"/>
        <v>0</v>
      </c>
      <c r="O33" s="53"/>
      <c r="P33" s="10" t="s">
        <v>56</v>
      </c>
    </row>
    <row r="34" spans="1:16" x14ac:dyDescent="0.2">
      <c r="A34" s="18">
        <v>4240</v>
      </c>
      <c r="B34" s="21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46"/>
      <c r="N34" s="53">
        <f t="shared" si="3"/>
        <v>0</v>
      </c>
      <c r="O34" s="53"/>
      <c r="P34" s="10" t="s">
        <v>69</v>
      </c>
    </row>
    <row r="35" spans="1:16" x14ac:dyDescent="0.2">
      <c r="A35" s="18">
        <v>4250</v>
      </c>
      <c r="B35" s="21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46"/>
      <c r="N35" s="53">
        <f t="shared" si="3"/>
        <v>0</v>
      </c>
      <c r="O35" s="53"/>
      <c r="P35" s="10" t="s">
        <v>57</v>
      </c>
    </row>
    <row r="36" spans="1:16" ht="4.5" customHeight="1" x14ac:dyDescent="0.2">
      <c r="A36" s="18"/>
      <c r="B36" s="21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46"/>
      <c r="N36" s="53"/>
      <c r="O36" s="53"/>
      <c r="P36" s="53"/>
    </row>
    <row r="37" spans="1:16" x14ac:dyDescent="0.2">
      <c r="A37" s="18">
        <v>5020</v>
      </c>
      <c r="B37" s="21">
        <v>8000</v>
      </c>
      <c r="C37" s="20">
        <v>1400</v>
      </c>
      <c r="D37" s="20">
        <v>1400</v>
      </c>
      <c r="E37" s="20">
        <v>1400</v>
      </c>
      <c r="F37" s="20">
        <v>8000</v>
      </c>
      <c r="G37" s="20">
        <v>1400</v>
      </c>
      <c r="H37" s="20">
        <v>1400</v>
      </c>
      <c r="I37" s="20">
        <v>1400</v>
      </c>
      <c r="J37" s="20">
        <v>7000</v>
      </c>
      <c r="K37" s="20">
        <v>1400</v>
      </c>
      <c r="L37" s="20">
        <v>1400</v>
      </c>
      <c r="M37" s="46">
        <v>7000</v>
      </c>
      <c r="N37" s="53">
        <f t="shared" ref="N37:N45" si="4">SUM(B37:M37)</f>
        <v>41200</v>
      </c>
      <c r="O37" s="10"/>
      <c r="P37" s="10" t="s">
        <v>33</v>
      </c>
    </row>
    <row r="38" spans="1:16" x14ac:dyDescent="0.2">
      <c r="A38" s="18">
        <v>5021</v>
      </c>
      <c r="B38" s="21"/>
      <c r="C38" s="20">
        <v>10000</v>
      </c>
      <c r="D38" s="20"/>
      <c r="E38" s="20"/>
      <c r="F38" s="20"/>
      <c r="G38" s="20"/>
      <c r="H38" s="20"/>
      <c r="I38" s="20"/>
      <c r="J38" s="20"/>
      <c r="K38" s="20"/>
      <c r="L38" s="20">
        <v>10000</v>
      </c>
      <c r="M38" s="46"/>
      <c r="N38" s="53">
        <f t="shared" si="4"/>
        <v>20000</v>
      </c>
      <c r="O38" s="10"/>
      <c r="P38" s="10" t="s">
        <v>32</v>
      </c>
    </row>
    <row r="39" spans="1:16" x14ac:dyDescent="0.2">
      <c r="A39" s="18">
        <v>5022</v>
      </c>
      <c r="B39" s="21">
        <v>200</v>
      </c>
      <c r="C39" s="20">
        <v>200</v>
      </c>
      <c r="D39" s="20">
        <v>200</v>
      </c>
      <c r="E39" s="20">
        <v>200</v>
      </c>
      <c r="F39" s="20">
        <v>200</v>
      </c>
      <c r="G39" s="20">
        <v>200</v>
      </c>
      <c r="H39" s="20">
        <v>200</v>
      </c>
      <c r="I39" s="20">
        <v>200</v>
      </c>
      <c r="J39" s="20">
        <v>200</v>
      </c>
      <c r="K39" s="20">
        <v>200</v>
      </c>
      <c r="L39" s="20">
        <v>200</v>
      </c>
      <c r="M39" s="46">
        <v>200</v>
      </c>
      <c r="N39" s="53">
        <f t="shared" si="4"/>
        <v>2400</v>
      </c>
      <c r="O39" s="10"/>
      <c r="P39" s="10" t="s">
        <v>106</v>
      </c>
    </row>
    <row r="40" spans="1:16" x14ac:dyDescent="0.2">
      <c r="A40" s="18">
        <v>5040</v>
      </c>
      <c r="B40" s="21"/>
      <c r="C40" s="20"/>
      <c r="D40" s="20">
        <v>700</v>
      </c>
      <c r="E40" s="20">
        <v>600</v>
      </c>
      <c r="F40" s="20"/>
      <c r="G40" s="20">
        <v>700</v>
      </c>
      <c r="H40" s="20"/>
      <c r="I40" s="20"/>
      <c r="J40" s="20">
        <v>4500</v>
      </c>
      <c r="K40" s="20"/>
      <c r="L40" s="20"/>
      <c r="M40" s="46">
        <v>700</v>
      </c>
      <c r="N40" s="53">
        <f t="shared" si="4"/>
        <v>7200</v>
      </c>
      <c r="O40" s="10" t="s">
        <v>111</v>
      </c>
      <c r="P40" s="10" t="s">
        <v>107</v>
      </c>
    </row>
    <row r="41" spans="1:16" x14ac:dyDescent="0.2">
      <c r="A41" s="18">
        <v>5061</v>
      </c>
      <c r="B41" s="21">
        <v>300</v>
      </c>
      <c r="C41" s="20">
        <v>300</v>
      </c>
      <c r="D41" s="20">
        <v>300</v>
      </c>
      <c r="E41" s="20">
        <v>300</v>
      </c>
      <c r="F41" s="20">
        <v>300</v>
      </c>
      <c r="G41" s="20">
        <v>300</v>
      </c>
      <c r="H41" s="20">
        <v>300</v>
      </c>
      <c r="I41" s="20">
        <v>300</v>
      </c>
      <c r="J41" s="20">
        <v>300</v>
      </c>
      <c r="K41" s="20">
        <v>300</v>
      </c>
      <c r="L41" s="20">
        <v>300</v>
      </c>
      <c r="M41" s="46">
        <v>300</v>
      </c>
      <c r="N41" s="53">
        <f t="shared" si="4"/>
        <v>3600</v>
      </c>
      <c r="O41" s="10"/>
      <c r="P41" s="10" t="s">
        <v>73</v>
      </c>
    </row>
    <row r="42" spans="1:16" x14ac:dyDescent="0.2">
      <c r="A42" s="18">
        <v>5070</v>
      </c>
      <c r="B42" s="21">
        <v>1000</v>
      </c>
      <c r="C42" s="20">
        <v>1000</v>
      </c>
      <c r="D42" s="20">
        <v>1000</v>
      </c>
      <c r="E42" s="20">
        <v>1000</v>
      </c>
      <c r="F42" s="20">
        <v>1000</v>
      </c>
      <c r="G42" s="20">
        <v>1000</v>
      </c>
      <c r="H42" s="20">
        <v>1000</v>
      </c>
      <c r="I42" s="20">
        <v>1000</v>
      </c>
      <c r="J42" s="20">
        <v>1000</v>
      </c>
      <c r="K42" s="20">
        <v>1000</v>
      </c>
      <c r="L42" s="20">
        <v>1000</v>
      </c>
      <c r="M42" s="46">
        <v>1000</v>
      </c>
      <c r="N42" s="53">
        <f t="shared" si="4"/>
        <v>12000</v>
      </c>
      <c r="O42" s="10"/>
      <c r="P42" s="10" t="s">
        <v>108</v>
      </c>
    </row>
    <row r="43" spans="1:16" x14ac:dyDescent="0.2">
      <c r="A43" s="18">
        <v>5071</v>
      </c>
      <c r="B43" s="21">
        <v>1000</v>
      </c>
      <c r="C43" s="20">
        <v>1000</v>
      </c>
      <c r="D43" s="20">
        <v>1000</v>
      </c>
      <c r="E43" s="20">
        <v>1000</v>
      </c>
      <c r="F43" s="20">
        <v>1000</v>
      </c>
      <c r="G43" s="20">
        <v>1000</v>
      </c>
      <c r="H43" s="20">
        <v>1000</v>
      </c>
      <c r="I43" s="20">
        <v>1000</v>
      </c>
      <c r="J43" s="20">
        <v>1000</v>
      </c>
      <c r="K43" s="20">
        <v>1000</v>
      </c>
      <c r="L43" s="20">
        <v>1000</v>
      </c>
      <c r="M43" s="46">
        <v>1000</v>
      </c>
      <c r="N43" s="53">
        <f t="shared" si="4"/>
        <v>12000</v>
      </c>
      <c r="O43" s="10"/>
      <c r="P43" s="10" t="s">
        <v>82</v>
      </c>
    </row>
    <row r="44" spans="1:16" x14ac:dyDescent="0.2">
      <c r="A44" s="18">
        <v>5090</v>
      </c>
      <c r="B44" s="21">
        <v>200</v>
      </c>
      <c r="C44" s="20">
        <v>200</v>
      </c>
      <c r="D44" s="20">
        <v>200</v>
      </c>
      <c r="E44" s="20">
        <v>200</v>
      </c>
      <c r="F44" s="20">
        <v>200</v>
      </c>
      <c r="G44" s="20">
        <v>200</v>
      </c>
      <c r="H44" s="20">
        <v>200</v>
      </c>
      <c r="I44" s="20">
        <v>200</v>
      </c>
      <c r="J44" s="20">
        <v>200</v>
      </c>
      <c r="K44" s="20">
        <v>200</v>
      </c>
      <c r="L44" s="20">
        <v>200</v>
      </c>
      <c r="M44" s="46">
        <v>200</v>
      </c>
      <c r="N44" s="53">
        <f t="shared" si="4"/>
        <v>2400</v>
      </c>
      <c r="O44" s="10"/>
      <c r="P44" s="10" t="s">
        <v>25</v>
      </c>
    </row>
    <row r="45" spans="1:16" x14ac:dyDescent="0.2">
      <c r="A45" s="18">
        <v>5420</v>
      </c>
      <c r="B45" s="21">
        <v>700</v>
      </c>
      <c r="C45" s="20">
        <v>700</v>
      </c>
      <c r="D45" s="20">
        <v>700</v>
      </c>
      <c r="E45" s="20">
        <v>700</v>
      </c>
      <c r="F45" s="20">
        <v>700</v>
      </c>
      <c r="G45" s="20">
        <v>700</v>
      </c>
      <c r="H45" s="20">
        <v>700</v>
      </c>
      <c r="I45" s="20">
        <v>700</v>
      </c>
      <c r="J45" s="20">
        <v>700</v>
      </c>
      <c r="K45" s="20">
        <v>700</v>
      </c>
      <c r="L45" s="20">
        <v>700</v>
      </c>
      <c r="M45" s="46">
        <v>700</v>
      </c>
      <c r="N45" s="53">
        <f t="shared" si="4"/>
        <v>8400</v>
      </c>
      <c r="O45" s="10"/>
      <c r="P45" s="10" t="s">
        <v>76</v>
      </c>
    </row>
    <row r="46" spans="1:16" ht="5.25" customHeight="1" x14ac:dyDescent="0.2">
      <c r="A46" s="18"/>
      <c r="B46" s="21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46"/>
      <c r="N46" s="53"/>
      <c r="O46" s="53"/>
      <c r="P46" s="53"/>
    </row>
    <row r="47" spans="1:16" x14ac:dyDescent="0.2">
      <c r="A47" s="18">
        <v>6110</v>
      </c>
      <c r="B47" s="21">
        <v>500</v>
      </c>
      <c r="C47" s="20">
        <v>500</v>
      </c>
      <c r="D47" s="20">
        <v>500</v>
      </c>
      <c r="E47" s="20">
        <v>500</v>
      </c>
      <c r="F47" s="20">
        <v>500</v>
      </c>
      <c r="G47" s="20">
        <v>500</v>
      </c>
      <c r="H47" s="20">
        <v>500</v>
      </c>
      <c r="I47" s="20">
        <v>500</v>
      </c>
      <c r="J47" s="20">
        <v>500</v>
      </c>
      <c r="K47" s="20">
        <v>500</v>
      </c>
      <c r="L47" s="20">
        <v>500</v>
      </c>
      <c r="M47" s="46">
        <v>500</v>
      </c>
      <c r="N47" s="53">
        <f t="shared" ref="N47:N50" si="5">SUM(B47:M47)</f>
        <v>6000</v>
      </c>
      <c r="O47" s="10"/>
      <c r="P47" s="10" t="s">
        <v>42</v>
      </c>
    </row>
    <row r="48" spans="1:16" x14ac:dyDescent="0.2">
      <c r="A48" s="18">
        <v>6230</v>
      </c>
      <c r="B48" s="21" t="s">
        <v>114</v>
      </c>
      <c r="C48" s="20"/>
      <c r="D48" s="20">
        <v>2300</v>
      </c>
      <c r="E48" s="20">
        <v>1100</v>
      </c>
      <c r="F48" s="20"/>
      <c r="G48" s="20">
        <v>700</v>
      </c>
      <c r="H48" s="20">
        <v>1100</v>
      </c>
      <c r="I48" s="20"/>
      <c r="J48" s="20">
        <v>700</v>
      </c>
      <c r="K48" s="20">
        <v>1100</v>
      </c>
      <c r="L48" s="20"/>
      <c r="M48" s="46"/>
      <c r="N48" s="53">
        <f t="shared" si="5"/>
        <v>7000</v>
      </c>
      <c r="O48" s="10"/>
      <c r="P48" s="10" t="s">
        <v>112</v>
      </c>
    </row>
    <row r="49" spans="1:16" x14ac:dyDescent="0.2">
      <c r="A49" s="18">
        <v>6310</v>
      </c>
      <c r="B49" s="21">
        <v>10000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46"/>
      <c r="N49" s="53">
        <f t="shared" si="5"/>
        <v>10000</v>
      </c>
      <c r="O49" s="10"/>
      <c r="P49" s="10" t="s">
        <v>47</v>
      </c>
    </row>
    <row r="50" spans="1:16" x14ac:dyDescent="0.2">
      <c r="A50" s="18">
        <v>6970</v>
      </c>
      <c r="B50" s="21"/>
      <c r="C50" s="20"/>
      <c r="D50" s="20"/>
      <c r="E50" s="20"/>
      <c r="F50" s="20"/>
      <c r="G50" s="20"/>
      <c r="H50" s="20">
        <v>3000</v>
      </c>
      <c r="I50" s="20"/>
      <c r="J50" s="20"/>
      <c r="K50" s="20"/>
      <c r="L50" s="20"/>
      <c r="M50" s="46"/>
      <c r="N50" s="53">
        <f t="shared" si="5"/>
        <v>3000</v>
      </c>
      <c r="O50" s="10"/>
      <c r="P50" s="10" t="s">
        <v>109</v>
      </c>
    </row>
    <row r="51" spans="1:16" ht="5.25" customHeight="1" x14ac:dyDescent="0.2">
      <c r="A51" s="18"/>
      <c r="B51" s="21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46"/>
      <c r="N51" s="53"/>
      <c r="O51" s="53"/>
      <c r="P51" s="53"/>
    </row>
    <row r="52" spans="1:16" x14ac:dyDescent="0.2">
      <c r="A52" s="18">
        <v>8170</v>
      </c>
      <c r="B52" s="21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46"/>
      <c r="N52" s="53">
        <f t="shared" ref="N52:N55" si="6">SUM(B52:M52)</f>
        <v>0</v>
      </c>
      <c r="O52" s="10"/>
      <c r="P52" s="10" t="s">
        <v>51</v>
      </c>
    </row>
    <row r="53" spans="1:16" x14ac:dyDescent="0.2">
      <c r="A53" s="18">
        <v>8310</v>
      </c>
      <c r="B53" s="21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46"/>
      <c r="N53" s="53">
        <f t="shared" si="6"/>
        <v>0</v>
      </c>
      <c r="O53" s="10"/>
      <c r="P53" s="10" t="s">
        <v>52</v>
      </c>
    </row>
    <row r="54" spans="1:16" x14ac:dyDescent="0.2">
      <c r="A54" s="18">
        <v>8410</v>
      </c>
      <c r="B54" s="21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46"/>
      <c r="N54" s="53">
        <f t="shared" si="6"/>
        <v>0</v>
      </c>
      <c r="O54" s="10"/>
      <c r="P54" s="10" t="s">
        <v>53</v>
      </c>
    </row>
    <row r="55" spans="1:16" x14ac:dyDescent="0.2">
      <c r="A55" s="18">
        <v>8999</v>
      </c>
      <c r="B55" s="21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46"/>
      <c r="N55" s="53">
        <f t="shared" si="6"/>
        <v>0</v>
      </c>
      <c r="O55" s="10"/>
      <c r="P55" s="10" t="s">
        <v>54</v>
      </c>
    </row>
    <row r="56" spans="1:16" ht="5.25" customHeight="1" x14ac:dyDescent="0.2">
      <c r="A56" s="18"/>
      <c r="B56" s="21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46"/>
      <c r="N56" s="53"/>
      <c r="O56" s="53"/>
      <c r="P56" s="53"/>
    </row>
    <row r="57" spans="1:16" s="1" customFormat="1" ht="10.199999999999999" x14ac:dyDescent="0.2">
      <c r="A57" s="2" t="s">
        <v>97</v>
      </c>
      <c r="B57" s="35">
        <f>SUM(B29:B55)</f>
        <v>26400</v>
      </c>
      <c r="C57" s="38">
        <f t="shared" ref="C57:M57" si="7">SUM(C29:C55)</f>
        <v>15800</v>
      </c>
      <c r="D57" s="38">
        <f t="shared" si="7"/>
        <v>8800</v>
      </c>
      <c r="E57" s="38">
        <f t="shared" si="7"/>
        <v>9000</v>
      </c>
      <c r="F57" s="38">
        <f t="shared" si="7"/>
        <v>12400</v>
      </c>
      <c r="G57" s="38">
        <f t="shared" si="7"/>
        <v>7200</v>
      </c>
      <c r="H57" s="41">
        <f t="shared" si="7"/>
        <v>9900</v>
      </c>
      <c r="I57" s="38">
        <f t="shared" si="7"/>
        <v>5800</v>
      </c>
      <c r="J57" s="38">
        <f t="shared" si="7"/>
        <v>16600</v>
      </c>
      <c r="K57" s="38">
        <f t="shared" si="7"/>
        <v>6900</v>
      </c>
      <c r="L57" s="38">
        <f t="shared" si="7"/>
        <v>15800</v>
      </c>
      <c r="M57" s="48">
        <f t="shared" si="7"/>
        <v>12100</v>
      </c>
      <c r="N57" s="54">
        <f>SUM(B57:M57)</f>
        <v>146700</v>
      </c>
      <c r="O57" s="54"/>
      <c r="P57" s="54"/>
    </row>
    <row r="58" spans="1:16" s="30" customFormat="1" ht="4.5" customHeight="1" x14ac:dyDescent="0.2">
      <c r="A58" s="31"/>
      <c r="B58" s="32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52"/>
      <c r="N58" s="55"/>
      <c r="O58" s="55"/>
      <c r="P58" s="55"/>
    </row>
    <row r="59" spans="1:16" s="1" customFormat="1" ht="10.8" thickBot="1" x14ac:dyDescent="0.25">
      <c r="A59" s="36" t="s">
        <v>98</v>
      </c>
      <c r="B59" s="37">
        <f>SUM(B26)-B57</f>
        <v>19055</v>
      </c>
      <c r="C59" s="57">
        <f t="shared" ref="C59:M59" si="8">SUM(C26)-C57</f>
        <v>-1300</v>
      </c>
      <c r="D59" s="58">
        <f t="shared" si="8"/>
        <v>-5800</v>
      </c>
      <c r="E59" s="58">
        <f t="shared" si="8"/>
        <v>-6000</v>
      </c>
      <c r="F59" s="58">
        <f t="shared" si="8"/>
        <v>-9400</v>
      </c>
      <c r="G59" s="58">
        <f t="shared" si="8"/>
        <v>-4200</v>
      </c>
      <c r="H59" s="58">
        <f t="shared" si="8"/>
        <v>-6900</v>
      </c>
      <c r="I59" s="58">
        <f t="shared" si="8"/>
        <v>-2800</v>
      </c>
      <c r="J59" s="58">
        <f t="shared" si="8"/>
        <v>-13600</v>
      </c>
      <c r="K59" s="58">
        <f t="shared" si="8"/>
        <v>-3900</v>
      </c>
      <c r="L59" s="58">
        <f t="shared" si="8"/>
        <v>-7800</v>
      </c>
      <c r="M59" s="59">
        <f t="shared" si="8"/>
        <v>-3100</v>
      </c>
      <c r="N59" s="60">
        <f>SUM(N26-N57)</f>
        <v>-45745</v>
      </c>
      <c r="O59" s="44"/>
      <c r="P59" s="42"/>
    </row>
    <row r="60" spans="1:16" x14ac:dyDescent="0.2">
      <c r="A60" s="19"/>
    </row>
    <row r="61" spans="1:16" x14ac:dyDescent="0.2">
      <c r="A61" s="19"/>
    </row>
    <row r="62" spans="1:16" x14ac:dyDescent="0.2">
      <c r="A62" s="19"/>
    </row>
  </sheetData>
  <phoneticPr fontId="2" type="noConversion"/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C7A26-D95D-4D7D-B099-255D0BF56C3A}">
  <dimension ref="A1:P49"/>
  <sheetViews>
    <sheetView topLeftCell="A5" zoomScale="150" zoomScaleNormal="150" workbookViewId="0">
      <selection activeCell="D43" sqref="D43"/>
    </sheetView>
  </sheetViews>
  <sheetFormatPr defaultColWidth="9.109375" defaultRowHeight="9.6" x14ac:dyDescent="0.2"/>
  <cols>
    <col min="1" max="1" width="7.88671875" style="16" customWidth="1"/>
    <col min="2" max="7" width="6.88671875" style="16" customWidth="1"/>
    <col min="8" max="9" width="6.6640625" style="16" customWidth="1"/>
    <col min="10" max="13" width="6.88671875" style="16" customWidth="1"/>
    <col min="14" max="14" width="7.33203125" style="16" customWidth="1"/>
    <col min="15" max="15" width="13.77734375" style="16" customWidth="1"/>
    <col min="16" max="16" width="17.6640625" style="16" customWidth="1"/>
    <col min="17" max="16384" width="9.109375" style="16"/>
  </cols>
  <sheetData>
    <row r="1" spans="1:16" s="30" customFormat="1" ht="11.4" x14ac:dyDescent="0.2">
      <c r="A1" s="30" t="s">
        <v>49</v>
      </c>
      <c r="D1" s="30" t="s">
        <v>116</v>
      </c>
    </row>
    <row r="2" spans="1:16" s="30" customFormat="1" ht="12" thickBot="1" x14ac:dyDescent="0.25">
      <c r="A2" s="30" t="s">
        <v>0</v>
      </c>
    </row>
    <row r="3" spans="1:16" s="19" customFormat="1" ht="10.199999999999999" thickBot="1" x14ac:dyDescent="0.25">
      <c r="A3" s="24" t="s">
        <v>0</v>
      </c>
      <c r="B3" s="25" t="s">
        <v>84</v>
      </c>
      <c r="C3" s="26" t="s">
        <v>85</v>
      </c>
      <c r="D3" s="26" t="s">
        <v>86</v>
      </c>
      <c r="E3" s="26" t="s">
        <v>87</v>
      </c>
      <c r="F3" s="26" t="s">
        <v>88</v>
      </c>
      <c r="G3" s="26" t="s">
        <v>89</v>
      </c>
      <c r="H3" s="26" t="s">
        <v>90</v>
      </c>
      <c r="I3" s="26" t="s">
        <v>91</v>
      </c>
      <c r="J3" s="26" t="s">
        <v>92</v>
      </c>
      <c r="K3" s="26" t="s">
        <v>93</v>
      </c>
      <c r="L3" s="26" t="s">
        <v>94</v>
      </c>
      <c r="M3" s="51" t="s">
        <v>95</v>
      </c>
      <c r="N3" s="43" t="s">
        <v>110</v>
      </c>
      <c r="O3" s="43" t="s">
        <v>99</v>
      </c>
      <c r="P3" s="43" t="s">
        <v>101</v>
      </c>
    </row>
    <row r="4" spans="1:16" x14ac:dyDescent="0.2">
      <c r="A4" s="62">
        <v>1910</v>
      </c>
      <c r="B4" s="63">
        <v>5000</v>
      </c>
      <c r="C4" s="64">
        <v>5000</v>
      </c>
      <c r="D4" s="64"/>
      <c r="E4" s="64"/>
      <c r="F4" s="64"/>
      <c r="G4" s="64"/>
      <c r="H4" s="64"/>
      <c r="I4" s="64"/>
      <c r="J4" s="64"/>
      <c r="K4" s="64"/>
      <c r="L4" s="64"/>
      <c r="M4" s="65"/>
      <c r="N4" s="66"/>
      <c r="O4" s="67"/>
      <c r="P4" s="67" t="s">
        <v>1</v>
      </c>
    </row>
    <row r="5" spans="1:16" x14ac:dyDescent="0.2">
      <c r="A5" s="18">
        <v>1940</v>
      </c>
      <c r="B5" s="21">
        <v>219329.78</v>
      </c>
      <c r="C5" s="20">
        <v>246784.78</v>
      </c>
      <c r="D5" s="20"/>
      <c r="E5" s="20"/>
      <c r="F5" s="20"/>
      <c r="G5" s="20"/>
      <c r="H5" s="20"/>
      <c r="I5" s="20"/>
      <c r="J5" s="20"/>
      <c r="K5" s="20"/>
      <c r="L5" s="20"/>
      <c r="M5" s="46"/>
      <c r="N5" s="53"/>
      <c r="O5" s="10"/>
      <c r="P5" s="10" t="s">
        <v>2</v>
      </c>
    </row>
    <row r="6" spans="1:16" x14ac:dyDescent="0.2">
      <c r="A6" s="18">
        <v>1941</v>
      </c>
      <c r="B6" s="21">
        <v>60638.34</v>
      </c>
      <c r="C6" s="20">
        <v>46134.74</v>
      </c>
      <c r="D6" s="20"/>
      <c r="E6" s="20"/>
      <c r="F6" s="20"/>
      <c r="G6" s="20"/>
      <c r="H6" s="20"/>
      <c r="I6" s="20"/>
      <c r="J6" s="20"/>
      <c r="K6" s="20"/>
      <c r="L6" s="20"/>
      <c r="M6" s="46"/>
      <c r="N6" s="53"/>
      <c r="O6" s="10"/>
      <c r="P6" s="10" t="s">
        <v>3</v>
      </c>
    </row>
    <row r="7" spans="1:16" x14ac:dyDescent="0.2">
      <c r="A7" s="18">
        <v>2091</v>
      </c>
      <c r="B7" s="21"/>
      <c r="C7" s="20"/>
      <c r="D7" s="20"/>
      <c r="E7" s="20"/>
      <c r="F7" s="20"/>
      <c r="G7" s="20"/>
      <c r="H7" s="20"/>
      <c r="I7" s="20"/>
      <c r="J7" s="20"/>
      <c r="K7" s="20"/>
      <c r="L7" s="20"/>
      <c r="M7" s="46"/>
      <c r="N7" s="53"/>
      <c r="O7" s="10"/>
      <c r="P7" s="10" t="s">
        <v>5</v>
      </c>
    </row>
    <row r="8" spans="1:16" x14ac:dyDescent="0.2">
      <c r="A8" s="18">
        <v>2098</v>
      </c>
      <c r="B8" s="21"/>
      <c r="C8" s="20"/>
      <c r="D8" s="20"/>
      <c r="E8" s="20"/>
      <c r="F8" s="20"/>
      <c r="G8" s="20"/>
      <c r="H8" s="20"/>
      <c r="I8" s="20"/>
      <c r="J8" s="20"/>
      <c r="K8" s="20"/>
      <c r="L8" s="20"/>
      <c r="M8" s="46"/>
      <c r="N8" s="53"/>
      <c r="O8" s="10"/>
      <c r="P8" s="10" t="s">
        <v>6</v>
      </c>
    </row>
    <row r="9" spans="1:16" s="1" customFormat="1" ht="10.8" thickBot="1" x14ac:dyDescent="0.25">
      <c r="A9" s="36" t="s">
        <v>97</v>
      </c>
      <c r="B9" s="37">
        <f t="shared" ref="B9:M9" si="0">SUM(B4:B8)</f>
        <v>284968.12</v>
      </c>
      <c r="C9" s="68">
        <f t="shared" si="0"/>
        <v>297919.52</v>
      </c>
      <c r="D9" s="68">
        <f t="shared" si="0"/>
        <v>0</v>
      </c>
      <c r="E9" s="68">
        <f t="shared" si="0"/>
        <v>0</v>
      </c>
      <c r="F9" s="68">
        <f t="shared" si="0"/>
        <v>0</v>
      </c>
      <c r="G9" s="68">
        <f t="shared" si="0"/>
        <v>0</v>
      </c>
      <c r="H9" s="68">
        <f t="shared" si="0"/>
        <v>0</v>
      </c>
      <c r="I9" s="69">
        <f t="shared" si="0"/>
        <v>0</v>
      </c>
      <c r="J9" s="37">
        <f t="shared" si="0"/>
        <v>0</v>
      </c>
      <c r="K9" s="68">
        <f t="shared" si="0"/>
        <v>0</v>
      </c>
      <c r="L9" s="69">
        <f t="shared" si="0"/>
        <v>0</v>
      </c>
      <c r="M9" s="70">
        <f t="shared" si="0"/>
        <v>0</v>
      </c>
      <c r="N9" s="42"/>
      <c r="O9" s="42"/>
      <c r="P9" s="42"/>
    </row>
    <row r="10" spans="1:16" s="1" customFormat="1" ht="10.8" thickBot="1" x14ac:dyDescent="0.25">
      <c r="A10" s="71" t="s">
        <v>59</v>
      </c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4"/>
      <c r="N10" s="75"/>
      <c r="O10" s="75"/>
      <c r="P10" s="76"/>
    </row>
    <row r="11" spans="1:16" x14ac:dyDescent="0.2">
      <c r="A11" s="62">
        <v>3010</v>
      </c>
      <c r="B11" s="63">
        <v>5000</v>
      </c>
      <c r="C11" s="64">
        <v>2000</v>
      </c>
      <c r="D11" s="64"/>
      <c r="E11" s="64"/>
      <c r="F11" s="64"/>
      <c r="G11" s="64"/>
      <c r="H11" s="64"/>
      <c r="I11" s="64"/>
      <c r="J11" s="64"/>
      <c r="K11" s="64"/>
      <c r="L11" s="64">
        <v>5000</v>
      </c>
      <c r="M11" s="65">
        <v>20000</v>
      </c>
      <c r="N11" s="66">
        <f>SUM(B11:M11)</f>
        <v>32000</v>
      </c>
      <c r="O11" s="66"/>
      <c r="P11" s="67" t="s">
        <v>7</v>
      </c>
    </row>
    <row r="12" spans="1:16" x14ac:dyDescent="0.2">
      <c r="A12" s="18">
        <v>3081</v>
      </c>
      <c r="B12" s="21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46"/>
      <c r="N12" s="53">
        <f>SUM(B12:M12)</f>
        <v>0</v>
      </c>
      <c r="O12" s="53" t="s">
        <v>100</v>
      </c>
      <c r="P12" s="10" t="s">
        <v>8</v>
      </c>
    </row>
    <row r="13" spans="1:16" x14ac:dyDescent="0.2">
      <c r="A13" s="18">
        <v>3110</v>
      </c>
      <c r="B13" s="21">
        <v>3500</v>
      </c>
      <c r="C13" s="20">
        <v>3500</v>
      </c>
      <c r="D13" s="20">
        <v>3500</v>
      </c>
      <c r="E13" s="20">
        <v>3500</v>
      </c>
      <c r="F13" s="20">
        <v>3500</v>
      </c>
      <c r="G13" s="20">
        <v>3500</v>
      </c>
      <c r="H13" s="20">
        <v>3500</v>
      </c>
      <c r="I13" s="20">
        <v>3500</v>
      </c>
      <c r="J13" s="20">
        <v>3500</v>
      </c>
      <c r="K13" s="20">
        <v>3500</v>
      </c>
      <c r="L13" s="20">
        <v>3500</v>
      </c>
      <c r="M13" s="46">
        <v>3500</v>
      </c>
      <c r="N13" s="53">
        <f t="shared" ref="N13:N19" si="1">SUM(B13:M13)</f>
        <v>42000</v>
      </c>
      <c r="O13" s="53"/>
      <c r="P13" s="10" t="s">
        <v>17</v>
      </c>
    </row>
    <row r="14" spans="1:16" x14ac:dyDescent="0.2">
      <c r="A14" s="18">
        <v>3120</v>
      </c>
      <c r="B14" s="21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46">
        <v>15000</v>
      </c>
      <c r="N14" s="53">
        <f t="shared" si="1"/>
        <v>15000</v>
      </c>
      <c r="O14" s="10" t="s">
        <v>118</v>
      </c>
      <c r="P14" s="10" t="s">
        <v>102</v>
      </c>
    </row>
    <row r="15" spans="1:16" x14ac:dyDescent="0.2">
      <c r="A15" s="18">
        <v>3210</v>
      </c>
      <c r="B15" s="21"/>
      <c r="C15" s="20"/>
      <c r="D15" s="20"/>
      <c r="E15" s="20"/>
      <c r="F15" s="20">
        <v>7000</v>
      </c>
      <c r="G15" s="20"/>
      <c r="H15" s="20"/>
      <c r="I15" s="20"/>
      <c r="J15" s="20">
        <v>2000</v>
      </c>
      <c r="K15" s="20"/>
      <c r="L15" s="20"/>
      <c r="M15" s="46">
        <v>1000</v>
      </c>
      <c r="N15" s="53">
        <f t="shared" si="1"/>
        <v>10000</v>
      </c>
      <c r="O15" s="10" t="s">
        <v>117</v>
      </c>
      <c r="P15" s="10" t="s">
        <v>103</v>
      </c>
    </row>
    <row r="16" spans="1:16" x14ac:dyDescent="0.2">
      <c r="A16" s="18">
        <v>3220</v>
      </c>
      <c r="B16" s="21"/>
      <c r="C16" s="20"/>
      <c r="D16" s="20"/>
      <c r="E16" s="20">
        <v>500</v>
      </c>
      <c r="F16" s="20"/>
      <c r="G16" s="20"/>
      <c r="H16" s="20"/>
      <c r="I16" s="20"/>
      <c r="J16" s="20"/>
      <c r="K16" s="20"/>
      <c r="L16" s="20">
        <v>500</v>
      </c>
      <c r="M16" s="46"/>
      <c r="N16" s="53">
        <f t="shared" si="1"/>
        <v>1000</v>
      </c>
      <c r="O16" s="53" t="s">
        <v>120</v>
      </c>
      <c r="P16" s="10" t="s">
        <v>10</v>
      </c>
    </row>
    <row r="17" spans="1:16" x14ac:dyDescent="0.2">
      <c r="A17" s="18">
        <v>3230</v>
      </c>
      <c r="B17" s="21"/>
      <c r="C17" s="20">
        <v>6000</v>
      </c>
      <c r="D17" s="20"/>
      <c r="E17" s="20"/>
      <c r="F17" s="20"/>
      <c r="G17" s="20"/>
      <c r="H17" s="20"/>
      <c r="I17" s="20"/>
      <c r="J17" s="20">
        <v>6000</v>
      </c>
      <c r="K17" s="20"/>
      <c r="L17" s="20"/>
      <c r="M17" s="46"/>
      <c r="N17" s="53">
        <f t="shared" si="1"/>
        <v>12000</v>
      </c>
      <c r="O17" s="53" t="s">
        <v>120</v>
      </c>
      <c r="P17" s="10" t="s">
        <v>104</v>
      </c>
    </row>
    <row r="18" spans="1:16" x14ac:dyDescent="0.2">
      <c r="A18" s="18">
        <v>3240</v>
      </c>
      <c r="B18" s="21"/>
      <c r="C18" s="20"/>
      <c r="D18" s="20"/>
      <c r="E18" s="20"/>
      <c r="F18" s="20"/>
      <c r="G18" s="20">
        <v>30000</v>
      </c>
      <c r="H18" s="20"/>
      <c r="I18" s="20"/>
      <c r="J18" s="20"/>
      <c r="K18" s="20"/>
      <c r="L18" s="20"/>
      <c r="M18" s="46"/>
      <c r="N18" s="53">
        <f t="shared" si="1"/>
        <v>30000</v>
      </c>
      <c r="O18" s="53" t="s">
        <v>120</v>
      </c>
      <c r="P18" s="10" t="s">
        <v>66</v>
      </c>
    </row>
    <row r="19" spans="1:16" x14ac:dyDescent="0.2">
      <c r="A19" s="18">
        <v>3250</v>
      </c>
      <c r="B19" s="21"/>
      <c r="C19" s="20"/>
      <c r="D19" s="20"/>
      <c r="E19" s="20"/>
      <c r="F19" s="20"/>
      <c r="G19" s="20"/>
      <c r="H19" s="20"/>
      <c r="I19" s="20">
        <v>25000</v>
      </c>
      <c r="J19" s="20"/>
      <c r="K19" s="20"/>
      <c r="L19" s="20"/>
      <c r="M19" s="46"/>
      <c r="N19" s="53">
        <f t="shared" si="1"/>
        <v>25000</v>
      </c>
      <c r="O19" s="53" t="s">
        <v>120</v>
      </c>
      <c r="P19" s="10" t="s">
        <v>13</v>
      </c>
    </row>
    <row r="20" spans="1:16" s="1" customFormat="1" ht="10.8" thickBot="1" x14ac:dyDescent="0.25">
      <c r="A20" s="36" t="s">
        <v>97</v>
      </c>
      <c r="B20" s="37">
        <f t="shared" ref="B20:M20" si="2">SUM(B11:B19)</f>
        <v>8500</v>
      </c>
      <c r="C20" s="69">
        <f t="shared" si="2"/>
        <v>11500</v>
      </c>
      <c r="D20" s="69">
        <f t="shared" si="2"/>
        <v>3500</v>
      </c>
      <c r="E20" s="68">
        <f t="shared" si="2"/>
        <v>4000</v>
      </c>
      <c r="F20" s="68">
        <f t="shared" si="2"/>
        <v>10500</v>
      </c>
      <c r="G20" s="68">
        <f t="shared" si="2"/>
        <v>33500</v>
      </c>
      <c r="H20" s="68">
        <f t="shared" si="2"/>
        <v>3500</v>
      </c>
      <c r="I20" s="68">
        <f t="shared" si="2"/>
        <v>28500</v>
      </c>
      <c r="J20" s="68">
        <f t="shared" si="2"/>
        <v>11500</v>
      </c>
      <c r="K20" s="69">
        <f t="shared" si="2"/>
        <v>3500</v>
      </c>
      <c r="L20" s="37">
        <f t="shared" si="2"/>
        <v>9000</v>
      </c>
      <c r="M20" s="70">
        <f t="shared" si="2"/>
        <v>39500</v>
      </c>
      <c r="N20" s="42">
        <f>SUM(B20:M20)</f>
        <v>167000</v>
      </c>
      <c r="O20" s="42"/>
      <c r="P20" s="42"/>
    </row>
    <row r="21" spans="1:16" s="1" customFormat="1" ht="10.199999999999999" x14ac:dyDescent="0.2">
      <c r="A21" s="80" t="s">
        <v>58</v>
      </c>
      <c r="B21" s="81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3"/>
      <c r="N21" s="66"/>
      <c r="O21" s="84"/>
      <c r="P21" s="67"/>
    </row>
    <row r="22" spans="1:16" x14ac:dyDescent="0.2">
      <c r="A22" s="18">
        <v>4010</v>
      </c>
      <c r="B22" s="21">
        <v>6000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46"/>
      <c r="N22" s="53">
        <f t="shared" ref="N22:N28" si="3">SUM(B22:M22)</f>
        <v>6000</v>
      </c>
      <c r="O22" s="53"/>
      <c r="P22" s="10" t="s">
        <v>105</v>
      </c>
    </row>
    <row r="23" spans="1:16" x14ac:dyDescent="0.2">
      <c r="A23" s="18">
        <v>4081</v>
      </c>
      <c r="B23" s="21"/>
      <c r="C23" s="20"/>
      <c r="D23" s="20"/>
      <c r="E23" s="20">
        <v>1500</v>
      </c>
      <c r="F23" s="20"/>
      <c r="G23" s="20"/>
      <c r="H23" s="20"/>
      <c r="I23" s="20"/>
      <c r="J23" s="20"/>
      <c r="K23" s="20"/>
      <c r="L23" s="20"/>
      <c r="M23" s="46"/>
      <c r="N23" s="53">
        <f t="shared" si="3"/>
        <v>1500</v>
      </c>
      <c r="O23" s="53"/>
      <c r="P23" s="10" t="s">
        <v>8</v>
      </c>
    </row>
    <row r="24" spans="1:16" x14ac:dyDescent="0.2">
      <c r="A24" s="18">
        <v>4110</v>
      </c>
      <c r="B24" s="21">
        <v>500</v>
      </c>
      <c r="C24" s="20">
        <v>500</v>
      </c>
      <c r="D24" s="20">
        <v>500</v>
      </c>
      <c r="E24" s="20">
        <v>500</v>
      </c>
      <c r="F24" s="20">
        <v>500</v>
      </c>
      <c r="G24" s="20">
        <v>500</v>
      </c>
      <c r="H24" s="20">
        <v>500</v>
      </c>
      <c r="I24" s="20">
        <v>500</v>
      </c>
      <c r="J24" s="20">
        <v>500</v>
      </c>
      <c r="K24" s="20">
        <v>500</v>
      </c>
      <c r="L24" s="20">
        <v>500</v>
      </c>
      <c r="M24" s="46">
        <v>500</v>
      </c>
      <c r="N24" s="53">
        <f t="shared" si="3"/>
        <v>6000</v>
      </c>
      <c r="O24" s="53"/>
      <c r="P24" s="10" t="s">
        <v>68</v>
      </c>
    </row>
    <row r="25" spans="1:16" x14ac:dyDescent="0.2">
      <c r="A25" s="18">
        <v>4210</v>
      </c>
      <c r="B25" s="21"/>
      <c r="C25" s="20">
        <v>1000</v>
      </c>
      <c r="D25" s="20"/>
      <c r="E25" s="20"/>
      <c r="F25" s="20"/>
      <c r="G25" s="20"/>
      <c r="H25" s="20"/>
      <c r="I25" s="20"/>
      <c r="J25" s="20">
        <v>1000</v>
      </c>
      <c r="K25" s="20"/>
      <c r="L25" s="20"/>
      <c r="M25" s="46"/>
      <c r="N25" s="53">
        <f t="shared" si="3"/>
        <v>2000</v>
      </c>
      <c r="O25" s="53"/>
      <c r="P25" s="10" t="s">
        <v>103</v>
      </c>
    </row>
    <row r="26" spans="1:16" x14ac:dyDescent="0.2">
      <c r="A26" s="18">
        <v>4220</v>
      </c>
      <c r="B26" s="21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46"/>
      <c r="N26" s="53">
        <f t="shared" si="3"/>
        <v>0</v>
      </c>
      <c r="O26" s="53" t="s">
        <v>121</v>
      </c>
      <c r="P26" s="10" t="s">
        <v>56</v>
      </c>
    </row>
    <row r="27" spans="1:16" x14ac:dyDescent="0.2">
      <c r="A27" s="18">
        <v>4240</v>
      </c>
      <c r="B27" s="21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46"/>
      <c r="N27" s="53">
        <f t="shared" si="3"/>
        <v>0</v>
      </c>
      <c r="O27" s="53" t="s">
        <v>121</v>
      </c>
      <c r="P27" s="10" t="s">
        <v>69</v>
      </c>
    </row>
    <row r="28" spans="1:16" x14ac:dyDescent="0.2">
      <c r="A28" s="18">
        <v>4250</v>
      </c>
      <c r="B28" s="21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46"/>
      <c r="N28" s="53">
        <f t="shared" si="3"/>
        <v>0</v>
      </c>
      <c r="O28" s="53" t="s">
        <v>121</v>
      </c>
      <c r="P28" s="10" t="s">
        <v>57</v>
      </c>
    </row>
    <row r="29" spans="1:16" x14ac:dyDescent="0.2">
      <c r="A29" s="18">
        <v>5020</v>
      </c>
      <c r="B29" s="21">
        <v>8000</v>
      </c>
      <c r="C29" s="20">
        <v>1400</v>
      </c>
      <c r="D29" s="20">
        <v>1400</v>
      </c>
      <c r="E29" s="20">
        <v>1400</v>
      </c>
      <c r="F29" s="20">
        <v>8000</v>
      </c>
      <c r="G29" s="20">
        <v>1400</v>
      </c>
      <c r="H29" s="20">
        <v>1400</v>
      </c>
      <c r="I29" s="20">
        <v>1400</v>
      </c>
      <c r="J29" s="20">
        <v>7000</v>
      </c>
      <c r="K29" s="20">
        <v>1400</v>
      </c>
      <c r="L29" s="20">
        <v>1400</v>
      </c>
      <c r="M29" s="46">
        <v>7000</v>
      </c>
      <c r="N29" s="53">
        <f t="shared" ref="N29:N37" si="4">SUM(B29:M29)</f>
        <v>41200</v>
      </c>
      <c r="O29" s="10"/>
      <c r="P29" s="10" t="s">
        <v>33</v>
      </c>
    </row>
    <row r="30" spans="1:16" x14ac:dyDescent="0.2">
      <c r="A30" s="18">
        <v>5021</v>
      </c>
      <c r="B30" s="21"/>
      <c r="C30" s="20">
        <v>8000</v>
      </c>
      <c r="D30" s="20">
        <v>8000</v>
      </c>
      <c r="E30" s="20"/>
      <c r="F30" s="20"/>
      <c r="G30" s="20"/>
      <c r="H30" s="20"/>
      <c r="I30" s="20"/>
      <c r="J30" s="20"/>
      <c r="K30" s="20"/>
      <c r="L30" s="20">
        <v>8000</v>
      </c>
      <c r="M30" s="46"/>
      <c r="N30" s="53">
        <f t="shared" si="4"/>
        <v>24000</v>
      </c>
      <c r="O30" s="10"/>
      <c r="P30" s="10" t="s">
        <v>32</v>
      </c>
    </row>
    <row r="31" spans="1:16" x14ac:dyDescent="0.2">
      <c r="A31" s="18">
        <v>5022</v>
      </c>
      <c r="B31" s="21">
        <v>200</v>
      </c>
      <c r="C31" s="20">
        <v>200</v>
      </c>
      <c r="D31" s="20">
        <v>200</v>
      </c>
      <c r="E31" s="20">
        <v>200</v>
      </c>
      <c r="F31" s="20">
        <v>200</v>
      </c>
      <c r="G31" s="20">
        <v>200</v>
      </c>
      <c r="H31" s="20">
        <v>200</v>
      </c>
      <c r="I31" s="20">
        <v>200</v>
      </c>
      <c r="J31" s="20">
        <v>200</v>
      </c>
      <c r="K31" s="20">
        <v>200</v>
      </c>
      <c r="L31" s="20">
        <v>200</v>
      </c>
      <c r="M31" s="46">
        <v>200</v>
      </c>
      <c r="N31" s="53">
        <f t="shared" si="4"/>
        <v>2400</v>
      </c>
      <c r="O31" s="10"/>
      <c r="P31" s="10" t="s">
        <v>106</v>
      </c>
    </row>
    <row r="32" spans="1:16" x14ac:dyDescent="0.2">
      <c r="A32" s="18">
        <v>5040</v>
      </c>
      <c r="B32" s="21"/>
      <c r="C32" s="20"/>
      <c r="D32" s="20">
        <v>700</v>
      </c>
      <c r="E32" s="20">
        <v>600</v>
      </c>
      <c r="F32" s="20"/>
      <c r="G32" s="20">
        <v>700</v>
      </c>
      <c r="H32" s="20"/>
      <c r="I32" s="20"/>
      <c r="J32" s="20">
        <v>4500</v>
      </c>
      <c r="K32" s="20"/>
      <c r="L32" s="20"/>
      <c r="M32" s="46">
        <v>700</v>
      </c>
      <c r="N32" s="53">
        <f t="shared" si="4"/>
        <v>7200</v>
      </c>
      <c r="O32" s="10" t="s">
        <v>111</v>
      </c>
      <c r="P32" s="10" t="s">
        <v>107</v>
      </c>
    </row>
    <row r="33" spans="1:16" x14ac:dyDescent="0.2">
      <c r="A33" s="18">
        <v>5061</v>
      </c>
      <c r="B33" s="21">
        <v>500</v>
      </c>
      <c r="C33" s="21">
        <v>500</v>
      </c>
      <c r="D33" s="21">
        <v>500</v>
      </c>
      <c r="E33" s="21">
        <v>500</v>
      </c>
      <c r="F33" s="21">
        <v>500</v>
      </c>
      <c r="G33" s="21">
        <v>500</v>
      </c>
      <c r="H33" s="21">
        <v>500</v>
      </c>
      <c r="I33" s="21">
        <v>500</v>
      </c>
      <c r="J33" s="21">
        <v>500</v>
      </c>
      <c r="K33" s="21">
        <v>500</v>
      </c>
      <c r="L33" s="21">
        <v>500</v>
      </c>
      <c r="M33" s="21">
        <v>500</v>
      </c>
      <c r="N33" s="53">
        <f t="shared" si="4"/>
        <v>6000</v>
      </c>
      <c r="O33" s="10"/>
      <c r="P33" s="10" t="s">
        <v>73</v>
      </c>
    </row>
    <row r="34" spans="1:16" x14ac:dyDescent="0.2">
      <c r="A34" s="18">
        <v>5070</v>
      </c>
      <c r="B34" s="21">
        <v>1000</v>
      </c>
      <c r="C34" s="20">
        <v>1000</v>
      </c>
      <c r="D34" s="20">
        <v>1000</v>
      </c>
      <c r="E34" s="20">
        <v>1000</v>
      </c>
      <c r="F34" s="20">
        <v>1000</v>
      </c>
      <c r="G34" s="20">
        <v>1000</v>
      </c>
      <c r="H34" s="20">
        <v>1000</v>
      </c>
      <c r="I34" s="20">
        <v>1000</v>
      </c>
      <c r="J34" s="20">
        <v>1000</v>
      </c>
      <c r="K34" s="20">
        <v>1000</v>
      </c>
      <c r="L34" s="20">
        <v>1000</v>
      </c>
      <c r="M34" s="46">
        <v>1000</v>
      </c>
      <c r="N34" s="53">
        <f t="shared" si="4"/>
        <v>12000</v>
      </c>
      <c r="O34" s="10"/>
      <c r="P34" s="10" t="s">
        <v>108</v>
      </c>
    </row>
    <row r="35" spans="1:16" x14ac:dyDescent="0.2">
      <c r="A35" s="18">
        <v>5071</v>
      </c>
      <c r="B35" s="21">
        <v>1000</v>
      </c>
      <c r="C35" s="20">
        <v>1000</v>
      </c>
      <c r="D35" s="20">
        <v>1000</v>
      </c>
      <c r="E35" s="20">
        <v>1000</v>
      </c>
      <c r="F35" s="20">
        <v>1000</v>
      </c>
      <c r="G35" s="20">
        <v>1000</v>
      </c>
      <c r="H35" s="20">
        <v>1000</v>
      </c>
      <c r="I35" s="20">
        <v>1000</v>
      </c>
      <c r="J35" s="20">
        <v>1000</v>
      </c>
      <c r="K35" s="20">
        <v>1000</v>
      </c>
      <c r="L35" s="20">
        <v>1000</v>
      </c>
      <c r="M35" s="46">
        <v>1000</v>
      </c>
      <c r="N35" s="53">
        <f t="shared" si="4"/>
        <v>12000</v>
      </c>
      <c r="O35" s="10"/>
      <c r="P35" s="10" t="s">
        <v>82</v>
      </c>
    </row>
    <row r="36" spans="1:16" x14ac:dyDescent="0.2">
      <c r="A36" s="18">
        <v>5090</v>
      </c>
      <c r="B36" s="21">
        <v>200</v>
      </c>
      <c r="C36" s="20">
        <v>200</v>
      </c>
      <c r="D36" s="20">
        <v>200</v>
      </c>
      <c r="E36" s="20">
        <v>200</v>
      </c>
      <c r="F36" s="20">
        <v>200</v>
      </c>
      <c r="G36" s="20">
        <v>200</v>
      </c>
      <c r="H36" s="20">
        <v>200</v>
      </c>
      <c r="I36" s="20">
        <v>200</v>
      </c>
      <c r="J36" s="20">
        <v>200</v>
      </c>
      <c r="K36" s="20">
        <v>200</v>
      </c>
      <c r="L36" s="20">
        <v>200</v>
      </c>
      <c r="M36" s="46">
        <v>200</v>
      </c>
      <c r="N36" s="53">
        <f t="shared" si="4"/>
        <v>2400</v>
      </c>
      <c r="O36" s="10"/>
      <c r="P36" s="10" t="s">
        <v>25</v>
      </c>
    </row>
    <row r="37" spans="1:16" x14ac:dyDescent="0.2">
      <c r="A37" s="18">
        <v>5420</v>
      </c>
      <c r="B37" s="21">
        <v>700</v>
      </c>
      <c r="C37" s="20">
        <v>700</v>
      </c>
      <c r="D37" s="20">
        <v>700</v>
      </c>
      <c r="E37" s="20">
        <v>700</v>
      </c>
      <c r="F37" s="20">
        <v>700</v>
      </c>
      <c r="G37" s="20">
        <v>700</v>
      </c>
      <c r="H37" s="20">
        <v>700</v>
      </c>
      <c r="I37" s="20">
        <v>700</v>
      </c>
      <c r="J37" s="20">
        <v>700</v>
      </c>
      <c r="K37" s="20">
        <v>700</v>
      </c>
      <c r="L37" s="20">
        <v>700</v>
      </c>
      <c r="M37" s="46">
        <v>700</v>
      </c>
      <c r="N37" s="53">
        <f t="shared" si="4"/>
        <v>8400</v>
      </c>
      <c r="O37" s="10"/>
      <c r="P37" s="10" t="s">
        <v>76</v>
      </c>
    </row>
    <row r="38" spans="1:16" x14ac:dyDescent="0.2">
      <c r="A38" s="18">
        <v>6110</v>
      </c>
      <c r="B38" s="21">
        <v>700</v>
      </c>
      <c r="C38" s="21">
        <v>700</v>
      </c>
      <c r="D38" s="21">
        <v>700</v>
      </c>
      <c r="E38" s="21">
        <v>700</v>
      </c>
      <c r="F38" s="21">
        <v>700</v>
      </c>
      <c r="G38" s="21">
        <v>700</v>
      </c>
      <c r="H38" s="21">
        <v>700</v>
      </c>
      <c r="I38" s="21">
        <v>700</v>
      </c>
      <c r="J38" s="21">
        <v>700</v>
      </c>
      <c r="K38" s="21">
        <v>700</v>
      </c>
      <c r="L38" s="21">
        <v>700</v>
      </c>
      <c r="M38" s="21">
        <v>700</v>
      </c>
      <c r="N38" s="53">
        <f t="shared" ref="N38:N41" si="5">SUM(B38:M38)</f>
        <v>8400</v>
      </c>
      <c r="O38" s="10"/>
      <c r="P38" s="10" t="s">
        <v>42</v>
      </c>
    </row>
    <row r="39" spans="1:16" x14ac:dyDescent="0.2">
      <c r="A39" s="18">
        <v>6230</v>
      </c>
      <c r="B39" s="21">
        <v>450</v>
      </c>
      <c r="C39" s="20">
        <v>450</v>
      </c>
      <c r="D39" s="20">
        <v>2750</v>
      </c>
      <c r="E39" s="20">
        <v>1550</v>
      </c>
      <c r="F39" s="20">
        <v>450</v>
      </c>
      <c r="G39" s="20">
        <v>1150</v>
      </c>
      <c r="H39" s="20">
        <v>1550</v>
      </c>
      <c r="I39" s="20">
        <v>450</v>
      </c>
      <c r="J39" s="20">
        <v>1150</v>
      </c>
      <c r="K39" s="20">
        <v>1550</v>
      </c>
      <c r="L39" s="20">
        <v>450</v>
      </c>
      <c r="M39" s="46">
        <v>450</v>
      </c>
      <c r="N39" s="53">
        <f t="shared" si="5"/>
        <v>12400</v>
      </c>
      <c r="O39" s="10"/>
      <c r="P39" s="10" t="s">
        <v>112</v>
      </c>
    </row>
    <row r="40" spans="1:16" x14ac:dyDescent="0.2">
      <c r="A40" s="18">
        <v>6310</v>
      </c>
      <c r="B40" s="21">
        <v>8300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46"/>
      <c r="N40" s="53">
        <f t="shared" si="5"/>
        <v>8300</v>
      </c>
      <c r="O40" s="10"/>
      <c r="P40" s="10" t="s">
        <v>47</v>
      </c>
    </row>
    <row r="41" spans="1:16" x14ac:dyDescent="0.2">
      <c r="A41" s="18">
        <v>6970</v>
      </c>
      <c r="B41" s="21"/>
      <c r="C41" s="20"/>
      <c r="D41" s="20"/>
      <c r="E41" s="20"/>
      <c r="F41" s="20"/>
      <c r="G41" s="20"/>
      <c r="H41" s="20">
        <v>3000</v>
      </c>
      <c r="I41" s="20"/>
      <c r="J41" s="20"/>
      <c r="K41" s="20"/>
      <c r="L41" s="20"/>
      <c r="M41" s="46"/>
      <c r="N41" s="53">
        <f t="shared" si="5"/>
        <v>3000</v>
      </c>
      <c r="O41" s="10"/>
      <c r="P41" s="10" t="s">
        <v>109</v>
      </c>
    </row>
    <row r="42" spans="1:16" x14ac:dyDescent="0.2">
      <c r="A42" s="18">
        <v>8170</v>
      </c>
      <c r="B42" s="2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46"/>
      <c r="N42" s="53">
        <f t="shared" ref="N42:N45" si="6">SUM(B42:M42)</f>
        <v>0</v>
      </c>
      <c r="O42" s="10"/>
      <c r="P42" s="10" t="s">
        <v>51</v>
      </c>
    </row>
    <row r="43" spans="1:16" x14ac:dyDescent="0.2">
      <c r="A43" s="18">
        <v>8310</v>
      </c>
      <c r="B43" s="21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46"/>
      <c r="N43" s="53">
        <f t="shared" si="6"/>
        <v>0</v>
      </c>
      <c r="O43" s="10"/>
      <c r="P43" s="10" t="s">
        <v>52</v>
      </c>
    </row>
    <row r="44" spans="1:16" x14ac:dyDescent="0.2">
      <c r="A44" s="18">
        <v>8410</v>
      </c>
      <c r="B44" s="21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46"/>
      <c r="N44" s="53">
        <f t="shared" si="6"/>
        <v>0</v>
      </c>
      <c r="O44" s="10"/>
      <c r="P44" s="10" t="s">
        <v>53</v>
      </c>
    </row>
    <row r="45" spans="1:16" x14ac:dyDescent="0.2">
      <c r="A45" s="18">
        <v>8999</v>
      </c>
      <c r="B45" s="21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46"/>
      <c r="N45" s="53">
        <f t="shared" si="6"/>
        <v>0</v>
      </c>
      <c r="O45" s="10"/>
      <c r="P45" s="10" t="s">
        <v>54</v>
      </c>
    </row>
    <row r="46" spans="1:16" s="1" customFormat="1" ht="10.8" thickBot="1" x14ac:dyDescent="0.25">
      <c r="A46" s="36" t="s">
        <v>97</v>
      </c>
      <c r="B46" s="37">
        <f>SUM(B22:B45)</f>
        <v>27550</v>
      </c>
      <c r="C46" s="68">
        <f t="shared" ref="C46:M46" si="7">SUM(C22:C45)</f>
        <v>15650</v>
      </c>
      <c r="D46" s="68">
        <f t="shared" si="7"/>
        <v>17650</v>
      </c>
      <c r="E46" s="68">
        <f t="shared" si="7"/>
        <v>9850</v>
      </c>
      <c r="F46" s="68">
        <f t="shared" si="7"/>
        <v>13250</v>
      </c>
      <c r="G46" s="68">
        <f t="shared" si="7"/>
        <v>8050</v>
      </c>
      <c r="H46" s="69">
        <f t="shared" si="7"/>
        <v>10750</v>
      </c>
      <c r="I46" s="68">
        <f t="shared" si="7"/>
        <v>6650</v>
      </c>
      <c r="J46" s="68">
        <f t="shared" si="7"/>
        <v>18450</v>
      </c>
      <c r="K46" s="68">
        <f t="shared" si="7"/>
        <v>7750</v>
      </c>
      <c r="L46" s="68">
        <f t="shared" si="7"/>
        <v>14650</v>
      </c>
      <c r="M46" s="70">
        <f t="shared" si="7"/>
        <v>12950</v>
      </c>
      <c r="N46" s="42">
        <f>SUM(B46:M46)</f>
        <v>163200</v>
      </c>
      <c r="O46" s="42"/>
      <c r="P46" s="42"/>
    </row>
    <row r="47" spans="1:16" s="1" customFormat="1" ht="10.8" thickBot="1" x14ac:dyDescent="0.25">
      <c r="A47" s="77" t="s">
        <v>98</v>
      </c>
      <c r="B47" s="78">
        <f t="shared" ref="B47:M47" si="8">SUM(B20)-B46</f>
        <v>-19050</v>
      </c>
      <c r="C47" s="78">
        <f t="shared" si="8"/>
        <v>-4150</v>
      </c>
      <c r="D47" s="79">
        <f t="shared" si="8"/>
        <v>-14150</v>
      </c>
      <c r="E47" s="79">
        <f t="shared" si="8"/>
        <v>-5850</v>
      </c>
      <c r="F47" s="79">
        <f t="shared" si="8"/>
        <v>-2750</v>
      </c>
      <c r="G47" s="85">
        <f t="shared" si="8"/>
        <v>25450</v>
      </c>
      <c r="H47" s="79">
        <f t="shared" si="8"/>
        <v>-7250</v>
      </c>
      <c r="I47" s="85">
        <f t="shared" si="8"/>
        <v>21850</v>
      </c>
      <c r="J47" s="79">
        <f t="shared" si="8"/>
        <v>-6950</v>
      </c>
      <c r="K47" s="79">
        <f t="shared" si="8"/>
        <v>-4250</v>
      </c>
      <c r="L47" s="79">
        <f t="shared" si="8"/>
        <v>-5650</v>
      </c>
      <c r="M47" s="86">
        <f t="shared" si="8"/>
        <v>26550</v>
      </c>
      <c r="N47" s="44">
        <f>SUM(N20-N46)</f>
        <v>3800</v>
      </c>
      <c r="O47" s="44"/>
      <c r="P47" s="44"/>
    </row>
    <row r="48" spans="1:16" x14ac:dyDescent="0.2">
      <c r="A48" s="19" t="s">
        <v>115</v>
      </c>
      <c r="L48" s="61">
        <v>60000</v>
      </c>
    </row>
    <row r="49" spans="1:14" x14ac:dyDescent="0.2">
      <c r="A49" s="87" t="s">
        <v>119</v>
      </c>
      <c r="D49" s="61">
        <v>10000</v>
      </c>
      <c r="G49" s="61">
        <v>15000</v>
      </c>
      <c r="N49" s="61">
        <v>85000</v>
      </c>
    </row>
  </sheetData>
  <pageMargins left="0.7" right="0.7" top="0.75" bottom="0.75" header="0.3" footer="0.3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CA0C9-A7AC-44DC-A306-55B92E80F5E3}">
  <dimension ref="A1:P117"/>
  <sheetViews>
    <sheetView topLeftCell="A68" zoomScale="150" zoomScaleNormal="150" workbookViewId="0">
      <selection activeCell="G70" sqref="G70"/>
    </sheetView>
  </sheetViews>
  <sheetFormatPr defaultColWidth="9.109375" defaultRowHeight="7.8" x14ac:dyDescent="0.15"/>
  <cols>
    <col min="1" max="1" width="7.88671875" style="3" customWidth="1"/>
    <col min="2" max="2" width="7.33203125" style="3" customWidth="1"/>
    <col min="3" max="7" width="6.88671875" style="3" customWidth="1"/>
    <col min="8" max="9" width="6.6640625" style="3" customWidth="1"/>
    <col min="10" max="12" width="6.88671875" style="3" customWidth="1"/>
    <col min="13" max="13" width="7.5546875" style="3" customWidth="1"/>
    <col min="14" max="14" width="7.33203125" style="3" customWidth="1"/>
    <col min="15" max="15" width="13.77734375" style="3" customWidth="1"/>
    <col min="16" max="16" width="17.6640625" style="3" customWidth="1"/>
    <col min="17" max="16384" width="9.109375" style="3"/>
  </cols>
  <sheetData>
    <row r="1" spans="1:16" s="135" customFormat="1" ht="15.6" x14ac:dyDescent="0.3">
      <c r="A1" s="135" t="s">
        <v>49</v>
      </c>
      <c r="D1" s="135" t="s">
        <v>145</v>
      </c>
    </row>
    <row r="2" spans="1:16" s="135" customFormat="1" ht="16.2" thickBot="1" x14ac:dyDescent="0.35">
      <c r="A2" s="135" t="s">
        <v>0</v>
      </c>
    </row>
    <row r="3" spans="1:16" s="15" customFormat="1" ht="8.4" thickBot="1" x14ac:dyDescent="0.2">
      <c r="A3" s="90" t="s">
        <v>0</v>
      </c>
      <c r="B3" s="91" t="s">
        <v>84</v>
      </c>
      <c r="C3" s="92" t="s">
        <v>85</v>
      </c>
      <c r="D3" s="92" t="s">
        <v>86</v>
      </c>
      <c r="E3" s="92" t="s">
        <v>87</v>
      </c>
      <c r="F3" s="92" t="s">
        <v>88</v>
      </c>
      <c r="G3" s="92" t="s">
        <v>89</v>
      </c>
      <c r="H3" s="92" t="s">
        <v>90</v>
      </c>
      <c r="I3" s="92" t="s">
        <v>91</v>
      </c>
      <c r="J3" s="92" t="s">
        <v>92</v>
      </c>
      <c r="K3" s="92" t="s">
        <v>93</v>
      </c>
      <c r="L3" s="92" t="s">
        <v>94</v>
      </c>
      <c r="M3" s="93" t="s">
        <v>95</v>
      </c>
      <c r="N3" s="94" t="s">
        <v>110</v>
      </c>
      <c r="O3" s="94" t="s">
        <v>99</v>
      </c>
      <c r="P3" s="94" t="s">
        <v>101</v>
      </c>
    </row>
    <row r="4" spans="1:16" x14ac:dyDescent="0.15">
      <c r="A4" s="95">
        <v>1910</v>
      </c>
      <c r="B4" s="96">
        <v>5000</v>
      </c>
      <c r="C4" s="97">
        <v>5000</v>
      </c>
      <c r="D4" s="97"/>
      <c r="E4" s="97"/>
      <c r="F4" s="97"/>
      <c r="G4" s="97"/>
      <c r="H4" s="97"/>
      <c r="I4" s="97"/>
      <c r="J4" s="97"/>
      <c r="K4" s="97"/>
      <c r="L4" s="97"/>
      <c r="M4" s="98"/>
      <c r="N4" s="67"/>
      <c r="O4" s="67"/>
      <c r="P4" s="67" t="s">
        <v>1</v>
      </c>
    </row>
    <row r="5" spans="1:16" x14ac:dyDescent="0.15">
      <c r="A5" s="9">
        <v>1940</v>
      </c>
      <c r="B5" s="99">
        <v>219329.78</v>
      </c>
      <c r="C5" s="100">
        <v>246784.78</v>
      </c>
      <c r="D5" s="100"/>
      <c r="E5" s="100"/>
      <c r="F5" s="100"/>
      <c r="G5" s="100"/>
      <c r="H5" s="100"/>
      <c r="I5" s="100"/>
      <c r="J5" s="100"/>
      <c r="K5" s="100"/>
      <c r="L5" s="100"/>
      <c r="M5" s="101"/>
      <c r="N5" s="10"/>
      <c r="O5" s="10"/>
      <c r="P5" s="10" t="s">
        <v>2</v>
      </c>
    </row>
    <row r="6" spans="1:16" x14ac:dyDescent="0.15">
      <c r="A6" s="9">
        <v>1941</v>
      </c>
      <c r="B6" s="99">
        <v>60638.34</v>
      </c>
      <c r="C6" s="100">
        <v>46134.74</v>
      </c>
      <c r="D6" s="100"/>
      <c r="E6" s="100"/>
      <c r="F6" s="100"/>
      <c r="G6" s="100"/>
      <c r="H6" s="100"/>
      <c r="I6" s="100"/>
      <c r="J6" s="100"/>
      <c r="K6" s="100"/>
      <c r="L6" s="100"/>
      <c r="M6" s="101"/>
      <c r="N6" s="10"/>
      <c r="O6" s="10"/>
      <c r="P6" s="10" t="s">
        <v>3</v>
      </c>
    </row>
    <row r="7" spans="1:16" x14ac:dyDescent="0.15">
      <c r="A7" s="9">
        <v>2091</v>
      </c>
      <c r="B7" s="99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  <c r="N7" s="10"/>
      <c r="O7" s="10"/>
      <c r="P7" s="10" t="s">
        <v>5</v>
      </c>
    </row>
    <row r="8" spans="1:16" x14ac:dyDescent="0.15">
      <c r="A8" s="9">
        <v>2098</v>
      </c>
      <c r="B8" s="99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1"/>
      <c r="N8" s="10"/>
      <c r="O8" s="10"/>
      <c r="P8" s="10" t="s">
        <v>6</v>
      </c>
    </row>
    <row r="9" spans="1:16" ht="8.4" thickBot="1" x14ac:dyDescent="0.2">
      <c r="A9" s="102" t="s">
        <v>97</v>
      </c>
      <c r="B9" s="103">
        <f t="shared" ref="B9:M9" si="0">SUM(B4:B8)</f>
        <v>284968.12</v>
      </c>
      <c r="C9" s="104">
        <f t="shared" si="0"/>
        <v>297919.52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4">
        <f t="shared" si="0"/>
        <v>0</v>
      </c>
      <c r="H9" s="104">
        <f t="shared" si="0"/>
        <v>0</v>
      </c>
      <c r="I9" s="105">
        <f t="shared" si="0"/>
        <v>0</v>
      </c>
      <c r="J9" s="103">
        <f t="shared" si="0"/>
        <v>0</v>
      </c>
      <c r="K9" s="104">
        <f t="shared" si="0"/>
        <v>0</v>
      </c>
      <c r="L9" s="105">
        <f t="shared" si="0"/>
        <v>0</v>
      </c>
      <c r="M9" s="106">
        <f t="shared" si="0"/>
        <v>0</v>
      </c>
      <c r="N9" s="107"/>
      <c r="O9" s="107"/>
      <c r="P9" s="107"/>
    </row>
    <row r="10" spans="1:16" ht="8.4" thickBot="1" x14ac:dyDescent="0.2">
      <c r="A10" s="108" t="s">
        <v>59</v>
      </c>
      <c r="B10" s="109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1"/>
      <c r="N10" s="76"/>
      <c r="O10" s="76"/>
      <c r="P10" s="76"/>
    </row>
    <row r="11" spans="1:16" ht="8.4" thickBot="1" x14ac:dyDescent="0.2">
      <c r="A11" s="95">
        <v>3010</v>
      </c>
      <c r="B11" s="96">
        <v>5000</v>
      </c>
      <c r="C11" s="97">
        <v>2000</v>
      </c>
      <c r="D11" s="97"/>
      <c r="E11" s="97"/>
      <c r="F11" s="97"/>
      <c r="G11" s="97"/>
      <c r="H11" s="97"/>
      <c r="I11" s="97"/>
      <c r="J11" s="97"/>
      <c r="K11" s="97"/>
      <c r="L11" s="97">
        <v>5000</v>
      </c>
      <c r="M11" s="98">
        <v>20000</v>
      </c>
      <c r="N11" s="67">
        <f>SUM(B11:M11)</f>
        <v>32000</v>
      </c>
      <c r="O11" s="67"/>
      <c r="P11" s="67" t="s">
        <v>7</v>
      </c>
    </row>
    <row r="12" spans="1:16" ht="8.4" thickBot="1" x14ac:dyDescent="0.2">
      <c r="A12" s="112"/>
      <c r="B12" s="113"/>
      <c r="C12" s="114"/>
      <c r="D12" s="114"/>
      <c r="E12" s="114"/>
      <c r="F12" s="114"/>
      <c r="G12" s="114"/>
      <c r="H12" s="114"/>
      <c r="I12" s="114"/>
      <c r="J12" s="114">
        <v>25550</v>
      </c>
      <c r="K12" s="114"/>
      <c r="L12" s="114"/>
      <c r="M12" s="115"/>
      <c r="N12" s="67">
        <f t="shared" ref="N12:N28" si="1">SUM(B12:M12)</f>
        <v>25550</v>
      </c>
      <c r="O12" s="7"/>
      <c r="P12" s="7"/>
    </row>
    <row r="13" spans="1:16" ht="8.4" thickBot="1" x14ac:dyDescent="0.2">
      <c r="A13" s="9">
        <v>3081</v>
      </c>
      <c r="B13" s="99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1"/>
      <c r="N13" s="67">
        <f t="shared" si="1"/>
        <v>0</v>
      </c>
      <c r="O13" s="10"/>
      <c r="P13" s="10" t="s">
        <v>8</v>
      </c>
    </row>
    <row r="14" spans="1:16" ht="8.4" thickBot="1" x14ac:dyDescent="0.2">
      <c r="A14" s="9"/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1"/>
      <c r="N14" s="67">
        <f t="shared" si="1"/>
        <v>0</v>
      </c>
      <c r="O14" s="10"/>
      <c r="P14" s="10"/>
    </row>
    <row r="15" spans="1:16" ht="8.4" thickBot="1" x14ac:dyDescent="0.2">
      <c r="A15" s="9">
        <v>3110</v>
      </c>
      <c r="B15" s="99">
        <v>3500</v>
      </c>
      <c r="C15" s="100">
        <v>3500</v>
      </c>
      <c r="D15" s="100">
        <v>3500</v>
      </c>
      <c r="E15" s="100">
        <v>3500</v>
      </c>
      <c r="F15" s="100">
        <v>3500</v>
      </c>
      <c r="G15" s="100">
        <v>3500</v>
      </c>
      <c r="H15" s="100">
        <v>3500</v>
      </c>
      <c r="I15" s="100">
        <v>3500</v>
      </c>
      <c r="J15" s="100">
        <v>3500</v>
      </c>
      <c r="K15" s="100">
        <v>3500</v>
      </c>
      <c r="L15" s="100">
        <v>3500</v>
      </c>
      <c r="M15" s="101">
        <v>3500</v>
      </c>
      <c r="N15" s="67">
        <f t="shared" si="1"/>
        <v>42000</v>
      </c>
      <c r="O15" s="10"/>
      <c r="P15" s="10" t="s">
        <v>17</v>
      </c>
    </row>
    <row r="16" spans="1:16" ht="8.4" thickBot="1" x14ac:dyDescent="0.2">
      <c r="A16" s="9"/>
      <c r="B16" s="99">
        <v>3500</v>
      </c>
      <c r="C16" s="100">
        <v>3500</v>
      </c>
      <c r="D16" s="100">
        <v>3500</v>
      </c>
      <c r="E16" s="100">
        <v>3500</v>
      </c>
      <c r="F16" s="100">
        <v>3500</v>
      </c>
      <c r="G16" s="100">
        <v>3500</v>
      </c>
      <c r="H16" s="100">
        <v>3500</v>
      </c>
      <c r="I16" s="100">
        <v>3500</v>
      </c>
      <c r="J16" s="100"/>
      <c r="K16" s="100"/>
      <c r="L16" s="100"/>
      <c r="M16" s="101"/>
      <c r="N16" s="67">
        <f t="shared" si="1"/>
        <v>28000</v>
      </c>
      <c r="O16" s="10"/>
      <c r="P16" s="10"/>
    </row>
    <row r="17" spans="1:16" ht="8.4" thickBot="1" x14ac:dyDescent="0.2">
      <c r="A17" s="9">
        <v>3120</v>
      </c>
      <c r="B17" s="99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1">
        <v>30000</v>
      </c>
      <c r="N17" s="67">
        <f t="shared" si="1"/>
        <v>30000</v>
      </c>
      <c r="O17" s="10" t="s">
        <v>118</v>
      </c>
      <c r="P17" s="88" t="s">
        <v>102</v>
      </c>
    </row>
    <row r="18" spans="1:16" ht="8.4" thickBot="1" x14ac:dyDescent="0.2">
      <c r="A18" s="9"/>
      <c r="B18" s="99"/>
      <c r="C18" s="100"/>
      <c r="D18" s="100"/>
      <c r="E18" s="100">
        <v>1200</v>
      </c>
      <c r="F18" s="100">
        <v>1700</v>
      </c>
      <c r="G18" s="100"/>
      <c r="H18" s="100">
        <v>12900</v>
      </c>
      <c r="I18" s="100">
        <v>20800</v>
      </c>
      <c r="J18" s="100"/>
      <c r="K18" s="100"/>
      <c r="L18" s="100"/>
      <c r="M18" s="101"/>
      <c r="N18" s="67">
        <f t="shared" si="1"/>
        <v>36600</v>
      </c>
      <c r="O18" s="10"/>
      <c r="P18" s="88"/>
    </row>
    <row r="19" spans="1:16" ht="8.4" thickBot="1" x14ac:dyDescent="0.2">
      <c r="A19" s="9">
        <v>3210</v>
      </c>
      <c r="B19" s="99"/>
      <c r="C19" s="100"/>
      <c r="D19" s="100"/>
      <c r="E19" s="100"/>
      <c r="F19" s="100">
        <v>10500</v>
      </c>
      <c r="G19" s="100"/>
      <c r="H19" s="100"/>
      <c r="I19" s="100"/>
      <c r="J19" s="100">
        <v>5000</v>
      </c>
      <c r="K19" s="100"/>
      <c r="L19" s="100"/>
      <c r="M19" s="101">
        <v>1000</v>
      </c>
      <c r="N19" s="67">
        <f t="shared" si="1"/>
        <v>16500</v>
      </c>
      <c r="O19" s="10"/>
      <c r="P19" s="88" t="s">
        <v>103</v>
      </c>
    </row>
    <row r="20" spans="1:16" ht="8.4" thickBot="1" x14ac:dyDescent="0.2">
      <c r="A20" s="9"/>
      <c r="B20" s="99"/>
      <c r="C20" s="100"/>
      <c r="D20" s="100"/>
      <c r="E20" s="100"/>
      <c r="F20" s="100"/>
      <c r="G20" s="100"/>
      <c r="H20" s="100"/>
      <c r="I20" s="100"/>
      <c r="J20" s="100">
        <v>7050</v>
      </c>
      <c r="K20" s="100"/>
      <c r="L20" s="100"/>
      <c r="M20" s="101"/>
      <c r="N20" s="67">
        <f t="shared" si="1"/>
        <v>7050</v>
      </c>
      <c r="O20" s="10"/>
      <c r="P20" s="88"/>
    </row>
    <row r="21" spans="1:16" ht="8.4" thickBot="1" x14ac:dyDescent="0.2">
      <c r="A21" s="9">
        <v>3220</v>
      </c>
      <c r="B21" s="99"/>
      <c r="C21" s="100"/>
      <c r="D21" s="100"/>
      <c r="E21" s="100">
        <v>500</v>
      </c>
      <c r="F21" s="100"/>
      <c r="G21" s="100"/>
      <c r="H21" s="100"/>
      <c r="I21" s="100"/>
      <c r="J21" s="100"/>
      <c r="K21" s="100"/>
      <c r="L21" s="100">
        <v>500</v>
      </c>
      <c r="M21" s="101"/>
      <c r="N21" s="67">
        <f t="shared" si="1"/>
        <v>1000</v>
      </c>
      <c r="O21" s="10" t="s">
        <v>120</v>
      </c>
      <c r="P21" s="10" t="s">
        <v>10</v>
      </c>
    </row>
    <row r="22" spans="1:16" ht="8.4" thickBot="1" x14ac:dyDescent="0.2">
      <c r="A22" s="9"/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  <c r="N22" s="67">
        <f t="shared" si="1"/>
        <v>0</v>
      </c>
      <c r="O22" s="10"/>
      <c r="P22" s="10"/>
    </row>
    <row r="23" spans="1:16" ht="8.4" thickBot="1" x14ac:dyDescent="0.2">
      <c r="A23" s="9">
        <v>3230</v>
      </c>
      <c r="B23" s="99"/>
      <c r="C23" s="100">
        <v>7000</v>
      </c>
      <c r="D23" s="100"/>
      <c r="E23" s="100"/>
      <c r="F23" s="100"/>
      <c r="G23" s="100"/>
      <c r="H23" s="100"/>
      <c r="I23" s="100"/>
      <c r="J23" s="100">
        <v>7000</v>
      </c>
      <c r="K23" s="100"/>
      <c r="L23" s="100"/>
      <c r="M23" s="101"/>
      <c r="N23" s="67">
        <f t="shared" si="1"/>
        <v>14000</v>
      </c>
      <c r="O23" s="10" t="s">
        <v>120</v>
      </c>
      <c r="P23" s="10" t="s">
        <v>104</v>
      </c>
    </row>
    <row r="24" spans="1:16" ht="8.4" thickBot="1" x14ac:dyDescent="0.2">
      <c r="A24" s="9"/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1"/>
      <c r="N24" s="67">
        <f t="shared" si="1"/>
        <v>0</v>
      </c>
      <c r="O24" s="10"/>
      <c r="P24" s="10"/>
    </row>
    <row r="25" spans="1:16" ht="8.4" thickBot="1" x14ac:dyDescent="0.2">
      <c r="A25" s="9">
        <v>3240</v>
      </c>
      <c r="B25" s="99"/>
      <c r="C25" s="100"/>
      <c r="D25" s="100"/>
      <c r="E25" s="100"/>
      <c r="F25" s="100"/>
      <c r="G25" s="100">
        <v>30000</v>
      </c>
      <c r="H25" s="100"/>
      <c r="I25" s="100"/>
      <c r="J25" s="100">
        <v>5</v>
      </c>
      <c r="K25" s="100"/>
      <c r="L25" s="100"/>
      <c r="M25" s="101"/>
      <c r="N25" s="67">
        <f t="shared" si="1"/>
        <v>30005</v>
      </c>
      <c r="O25" s="10" t="s">
        <v>120</v>
      </c>
      <c r="P25" s="10" t="s">
        <v>66</v>
      </c>
    </row>
    <row r="26" spans="1:16" ht="8.4" thickBot="1" x14ac:dyDescent="0.2">
      <c r="A26" s="9"/>
      <c r="B26" s="99"/>
      <c r="C26" s="100"/>
      <c r="D26" s="100"/>
      <c r="E26" s="100"/>
      <c r="F26" s="100"/>
      <c r="G26" s="100">
        <v>27000</v>
      </c>
      <c r="H26" s="100"/>
      <c r="I26" s="100">
        <v>3000</v>
      </c>
      <c r="J26" s="100"/>
      <c r="K26" s="100"/>
      <c r="L26" s="100"/>
      <c r="M26" s="101"/>
      <c r="N26" s="67">
        <f t="shared" si="1"/>
        <v>30000</v>
      </c>
      <c r="O26" s="10"/>
      <c r="P26" s="10"/>
    </row>
    <row r="27" spans="1:16" ht="8.4" thickBot="1" x14ac:dyDescent="0.2">
      <c r="A27" s="9">
        <v>3250</v>
      </c>
      <c r="B27" s="99"/>
      <c r="C27" s="100"/>
      <c r="D27" s="100"/>
      <c r="E27" s="100"/>
      <c r="F27" s="100"/>
      <c r="G27" s="100"/>
      <c r="H27" s="100"/>
      <c r="I27" s="100">
        <v>25000</v>
      </c>
      <c r="J27" s="100"/>
      <c r="K27" s="100"/>
      <c r="L27" s="100"/>
      <c r="M27" s="101"/>
      <c r="N27" s="67">
        <f t="shared" si="1"/>
        <v>25000</v>
      </c>
      <c r="O27" s="10" t="s">
        <v>120</v>
      </c>
      <c r="P27" s="10" t="s">
        <v>13</v>
      </c>
    </row>
    <row r="28" spans="1:16" x14ac:dyDescent="0.15">
      <c r="A28" s="116"/>
      <c r="B28" s="117"/>
      <c r="C28" s="118"/>
      <c r="D28" s="118"/>
      <c r="E28" s="119"/>
      <c r="F28" s="119"/>
      <c r="G28" s="119"/>
      <c r="H28" s="119"/>
      <c r="I28" s="119">
        <v>13000</v>
      </c>
      <c r="J28" s="119"/>
      <c r="K28" s="118"/>
      <c r="L28" s="118"/>
      <c r="M28" s="120"/>
      <c r="N28" s="67">
        <f t="shared" si="1"/>
        <v>13000</v>
      </c>
      <c r="O28" s="89"/>
      <c r="P28" s="89"/>
    </row>
    <row r="29" spans="1:16" ht="8.4" thickBot="1" x14ac:dyDescent="0.2">
      <c r="A29" s="102" t="s">
        <v>97</v>
      </c>
      <c r="B29" s="103">
        <f>SUM(B11+B13+B15+B17+B19+B21+B23+B25+B27)</f>
        <v>8500</v>
      </c>
      <c r="C29" s="103">
        <f t="shared" ref="C29:M29" si="2">SUM(C11+C13+C15+C17+C19+C21+C23+C25+C27)</f>
        <v>12500</v>
      </c>
      <c r="D29" s="103">
        <f t="shared" si="2"/>
        <v>3500</v>
      </c>
      <c r="E29" s="103">
        <f t="shared" si="2"/>
        <v>4000</v>
      </c>
      <c r="F29" s="137">
        <f t="shared" si="2"/>
        <v>14000</v>
      </c>
      <c r="G29" s="103">
        <f t="shared" si="2"/>
        <v>33500</v>
      </c>
      <c r="H29" s="103">
        <f t="shared" si="2"/>
        <v>3500</v>
      </c>
      <c r="I29" s="103">
        <f t="shared" si="2"/>
        <v>28500</v>
      </c>
      <c r="J29" s="103">
        <f t="shared" si="2"/>
        <v>15505</v>
      </c>
      <c r="K29" s="103">
        <f t="shared" si="2"/>
        <v>3500</v>
      </c>
      <c r="L29" s="103">
        <f t="shared" si="2"/>
        <v>9000</v>
      </c>
      <c r="M29" s="103">
        <f t="shared" si="2"/>
        <v>54500</v>
      </c>
      <c r="N29" s="107">
        <f>SUM(B29:M29)</f>
        <v>190505</v>
      </c>
      <c r="O29" s="107"/>
      <c r="P29" s="107"/>
    </row>
    <row r="30" spans="1:16" ht="8.4" thickBot="1" x14ac:dyDescent="0.2">
      <c r="A30" s="90"/>
      <c r="B30" s="121">
        <f>SUM(B12+B14+B16+B18+B20+B22+B24+B26+B28)</f>
        <v>3500</v>
      </c>
      <c r="C30" s="121">
        <f t="shared" ref="C30:M30" si="3">SUM(C12+C14+C16+C18+C20+C22+C24+C26+C28)</f>
        <v>3500</v>
      </c>
      <c r="D30" s="121">
        <f t="shared" si="3"/>
        <v>3500</v>
      </c>
      <c r="E30" s="121">
        <f t="shared" si="3"/>
        <v>4700</v>
      </c>
      <c r="F30" s="138">
        <f t="shared" si="3"/>
        <v>5200</v>
      </c>
      <c r="G30" s="121">
        <f t="shared" si="3"/>
        <v>30500</v>
      </c>
      <c r="H30" s="121">
        <f t="shared" si="3"/>
        <v>16400</v>
      </c>
      <c r="I30" s="121">
        <f t="shared" si="3"/>
        <v>40300</v>
      </c>
      <c r="J30" s="121">
        <f t="shared" si="3"/>
        <v>32600</v>
      </c>
      <c r="K30" s="121">
        <f t="shared" si="3"/>
        <v>0</v>
      </c>
      <c r="L30" s="121">
        <f t="shared" si="3"/>
        <v>0</v>
      </c>
      <c r="M30" s="121">
        <f t="shared" si="3"/>
        <v>0</v>
      </c>
      <c r="N30" s="5">
        <f>SUM(B30:M30)</f>
        <v>140200</v>
      </c>
      <c r="O30" s="5"/>
      <c r="P30" s="5"/>
    </row>
    <row r="31" spans="1:16" x14ac:dyDescent="0.15">
      <c r="A31" s="15"/>
      <c r="D31" s="136"/>
      <c r="F31" s="136"/>
      <c r="H31" s="136"/>
      <c r="J31" s="136"/>
    </row>
    <row r="32" spans="1:16" x14ac:dyDescent="0.15">
      <c r="A32" s="15"/>
    </row>
    <row r="33" spans="1:1" x14ac:dyDescent="0.15">
      <c r="A33" s="15"/>
    </row>
    <row r="34" spans="1:1" x14ac:dyDescent="0.15">
      <c r="A34" s="15"/>
    </row>
    <row r="35" spans="1:1" x14ac:dyDescent="0.15">
      <c r="A35" s="15"/>
    </row>
    <row r="36" spans="1:1" x14ac:dyDescent="0.15">
      <c r="A36" s="15"/>
    </row>
    <row r="37" spans="1:1" x14ac:dyDescent="0.15">
      <c r="A37" s="15"/>
    </row>
    <row r="38" spans="1:1" x14ac:dyDescent="0.15">
      <c r="A38" s="15"/>
    </row>
    <row r="39" spans="1:1" x14ac:dyDescent="0.15">
      <c r="A39" s="15"/>
    </row>
    <row r="40" spans="1:1" x14ac:dyDescent="0.15">
      <c r="A40" s="15"/>
    </row>
    <row r="41" spans="1:1" x14ac:dyDescent="0.15">
      <c r="A41" s="15"/>
    </row>
    <row r="42" spans="1:1" x14ac:dyDescent="0.15">
      <c r="A42" s="15"/>
    </row>
    <row r="43" spans="1:1" x14ac:dyDescent="0.15">
      <c r="A43" s="15"/>
    </row>
    <row r="44" spans="1:1" x14ac:dyDescent="0.15">
      <c r="A44" s="15"/>
    </row>
    <row r="45" spans="1:1" x14ac:dyDescent="0.15">
      <c r="A45" s="15"/>
    </row>
    <row r="46" spans="1:1" x14ac:dyDescent="0.15">
      <c r="A46" s="15"/>
    </row>
    <row r="47" spans="1:1" x14ac:dyDescent="0.15">
      <c r="A47" s="15"/>
    </row>
    <row r="48" spans="1:1" x14ac:dyDescent="0.15">
      <c r="A48" s="15"/>
    </row>
    <row r="49" spans="1:16" x14ac:dyDescent="0.15">
      <c r="A49" s="15"/>
    </row>
    <row r="50" spans="1:16" x14ac:dyDescent="0.15">
      <c r="A50" s="15"/>
    </row>
    <row r="51" spans="1:16" x14ac:dyDescent="0.15">
      <c r="A51" s="15"/>
    </row>
    <row r="52" spans="1:16" x14ac:dyDescent="0.15">
      <c r="A52" s="15"/>
    </row>
    <row r="53" spans="1:16" x14ac:dyDescent="0.15">
      <c r="A53" s="15"/>
    </row>
    <row r="54" spans="1:16" x14ac:dyDescent="0.15">
      <c r="A54" s="15"/>
    </row>
    <row r="55" spans="1:16" x14ac:dyDescent="0.15">
      <c r="A55" s="15"/>
    </row>
    <row r="56" spans="1:16" x14ac:dyDescent="0.15">
      <c r="A56" s="15"/>
    </row>
    <row r="57" spans="1:16" x14ac:dyDescent="0.15">
      <c r="A57" s="15"/>
    </row>
    <row r="58" spans="1:16" x14ac:dyDescent="0.15">
      <c r="A58" s="15"/>
    </row>
    <row r="59" spans="1:16" s="135" customFormat="1" ht="15.6" x14ac:dyDescent="0.3">
      <c r="A59" s="135" t="s">
        <v>49</v>
      </c>
      <c r="D59" s="135" t="s">
        <v>145</v>
      </c>
    </row>
    <row r="60" spans="1:16" s="135" customFormat="1" ht="16.2" thickBot="1" x14ac:dyDescent="0.35">
      <c r="A60" s="135" t="s">
        <v>0</v>
      </c>
    </row>
    <row r="61" spans="1:16" x14ac:dyDescent="0.15">
      <c r="A61" s="95" t="s">
        <v>58</v>
      </c>
      <c r="B61" s="96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8"/>
      <c r="N61" s="67"/>
      <c r="O61" s="67"/>
      <c r="P61" s="67"/>
    </row>
    <row r="62" spans="1:16" x14ac:dyDescent="0.15">
      <c r="A62" s="9">
        <v>4010</v>
      </c>
      <c r="B62" s="99">
        <v>6000</v>
      </c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1"/>
      <c r="N62" s="10">
        <f t="shared" ref="N62:N109" si="4">SUM(B62:M62)</f>
        <v>6000</v>
      </c>
      <c r="O62" s="10"/>
      <c r="P62" s="10" t="s">
        <v>105</v>
      </c>
    </row>
    <row r="63" spans="1:16" x14ac:dyDescent="0.15">
      <c r="A63" s="9"/>
      <c r="B63" s="140">
        <v>13578</v>
      </c>
      <c r="C63" s="100"/>
      <c r="D63" s="100"/>
      <c r="E63" s="100"/>
      <c r="F63" s="100"/>
      <c r="G63" s="100"/>
      <c r="H63" s="100"/>
      <c r="I63" s="100"/>
      <c r="J63" s="139">
        <v>600</v>
      </c>
      <c r="K63" s="100"/>
      <c r="L63" s="100"/>
      <c r="M63" s="101"/>
      <c r="N63" s="10">
        <f t="shared" si="4"/>
        <v>14178</v>
      </c>
      <c r="O63" s="10"/>
      <c r="P63" s="10"/>
    </row>
    <row r="64" spans="1:16" x14ac:dyDescent="0.15">
      <c r="A64" s="9">
        <v>4081</v>
      </c>
      <c r="B64" s="99"/>
      <c r="C64" s="100"/>
      <c r="D64" s="100"/>
      <c r="E64" s="100">
        <v>1500</v>
      </c>
      <c r="F64" s="100"/>
      <c r="G64" s="100"/>
      <c r="H64" s="100"/>
      <c r="I64" s="100"/>
      <c r="J64" s="100"/>
      <c r="K64" s="100"/>
      <c r="L64" s="100"/>
      <c r="M64" s="101"/>
      <c r="N64" s="10">
        <f t="shared" si="4"/>
        <v>1500</v>
      </c>
      <c r="O64" s="10"/>
      <c r="P64" s="10" t="s">
        <v>8</v>
      </c>
    </row>
    <row r="65" spans="1:16" x14ac:dyDescent="0.15">
      <c r="A65" s="9"/>
      <c r="B65" s="99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1"/>
      <c r="N65" s="10">
        <f t="shared" si="4"/>
        <v>0</v>
      </c>
      <c r="O65" s="10"/>
      <c r="P65" s="10"/>
    </row>
    <row r="66" spans="1:16" x14ac:dyDescent="0.15">
      <c r="A66" s="9">
        <v>4110</v>
      </c>
      <c r="B66" s="99">
        <v>500</v>
      </c>
      <c r="C66" s="100">
        <v>500</v>
      </c>
      <c r="D66" s="100">
        <v>500</v>
      </c>
      <c r="E66" s="100">
        <v>500</v>
      </c>
      <c r="F66" s="100">
        <v>500</v>
      </c>
      <c r="G66" s="100">
        <v>500</v>
      </c>
      <c r="H66" s="100">
        <v>500</v>
      </c>
      <c r="I66" s="100">
        <v>500</v>
      </c>
      <c r="J66" s="100">
        <v>500</v>
      </c>
      <c r="K66" s="100">
        <v>500</v>
      </c>
      <c r="L66" s="100">
        <v>500</v>
      </c>
      <c r="M66" s="101">
        <v>500</v>
      </c>
      <c r="N66" s="10">
        <f t="shared" si="4"/>
        <v>6000</v>
      </c>
      <c r="O66" s="10"/>
      <c r="P66" s="10" t="s">
        <v>68</v>
      </c>
    </row>
    <row r="67" spans="1:16" x14ac:dyDescent="0.15">
      <c r="A67" s="9"/>
      <c r="B67" s="99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1"/>
      <c r="N67" s="10">
        <f t="shared" si="4"/>
        <v>0</v>
      </c>
      <c r="O67" s="10"/>
      <c r="P67" s="10"/>
    </row>
    <row r="68" spans="1:16" x14ac:dyDescent="0.15">
      <c r="A68" s="9">
        <v>4210</v>
      </c>
      <c r="B68" s="99"/>
      <c r="C68" s="100">
        <v>1000</v>
      </c>
      <c r="D68" s="100"/>
      <c r="E68" s="100"/>
      <c r="F68" s="100"/>
      <c r="G68" s="100"/>
      <c r="H68" s="100"/>
      <c r="I68" s="100"/>
      <c r="J68" s="100">
        <v>1000</v>
      </c>
      <c r="K68" s="100"/>
      <c r="L68" s="100"/>
      <c r="M68" s="101"/>
      <c r="N68" s="10">
        <f t="shared" si="4"/>
        <v>2000</v>
      </c>
      <c r="O68" s="10"/>
      <c r="P68" s="10" t="s">
        <v>103</v>
      </c>
    </row>
    <row r="69" spans="1:16" x14ac:dyDescent="0.15">
      <c r="A69" s="9"/>
      <c r="B69" s="140">
        <v>1531</v>
      </c>
      <c r="C69" s="100"/>
      <c r="D69" s="100"/>
      <c r="E69" s="100"/>
      <c r="F69" s="100"/>
      <c r="G69" s="100"/>
      <c r="H69" s="100"/>
      <c r="I69" s="139">
        <v>8948</v>
      </c>
      <c r="J69" s="100"/>
      <c r="K69" s="100"/>
      <c r="L69" s="100"/>
      <c r="M69" s="101"/>
      <c r="N69" s="10">
        <f t="shared" si="4"/>
        <v>10479</v>
      </c>
      <c r="O69" s="10"/>
      <c r="P69" s="10" t="s">
        <v>144</v>
      </c>
    </row>
    <row r="70" spans="1:16" x14ac:dyDescent="0.15">
      <c r="A70" s="9">
        <v>4220</v>
      </c>
      <c r="B70" s="99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1"/>
      <c r="N70" s="10">
        <f t="shared" si="4"/>
        <v>0</v>
      </c>
      <c r="O70" s="10" t="s">
        <v>121</v>
      </c>
      <c r="P70" s="10" t="s">
        <v>56</v>
      </c>
    </row>
    <row r="71" spans="1:16" x14ac:dyDescent="0.15">
      <c r="A71" s="9"/>
      <c r="B71" s="99"/>
      <c r="C71" s="100"/>
      <c r="D71" s="100"/>
      <c r="E71" s="100"/>
      <c r="F71" s="100"/>
      <c r="G71" s="100"/>
      <c r="H71" s="100"/>
      <c r="I71" s="100"/>
      <c r="J71" s="139">
        <v>5940</v>
      </c>
      <c r="K71" s="139">
        <v>7425</v>
      </c>
      <c r="L71" s="100"/>
      <c r="M71" s="141">
        <v>14895</v>
      </c>
      <c r="N71" s="10">
        <f t="shared" si="4"/>
        <v>28260</v>
      </c>
      <c r="O71" s="10"/>
      <c r="P71" s="10"/>
    </row>
    <row r="72" spans="1:16" x14ac:dyDescent="0.15">
      <c r="A72" s="9">
        <v>4240</v>
      </c>
      <c r="B72" s="99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1"/>
      <c r="N72" s="10">
        <f t="shared" si="4"/>
        <v>0</v>
      </c>
      <c r="O72" s="10" t="s">
        <v>121</v>
      </c>
      <c r="P72" s="10" t="s">
        <v>69</v>
      </c>
    </row>
    <row r="73" spans="1:16" x14ac:dyDescent="0.15">
      <c r="A73" s="9"/>
      <c r="B73" s="99"/>
      <c r="C73" s="100"/>
      <c r="D73" s="100"/>
      <c r="E73" s="100"/>
      <c r="F73" s="100"/>
      <c r="G73" s="100"/>
      <c r="H73" s="139">
        <v>2039</v>
      </c>
      <c r="I73" s="139">
        <v>6000</v>
      </c>
      <c r="J73" s="100"/>
      <c r="K73" s="100"/>
      <c r="L73" s="100"/>
      <c r="M73" s="101"/>
      <c r="N73" s="10">
        <f t="shared" si="4"/>
        <v>8039</v>
      </c>
      <c r="O73" s="10"/>
      <c r="P73" s="10"/>
    </row>
    <row r="74" spans="1:16" x14ac:dyDescent="0.15">
      <c r="A74" s="9">
        <v>4250</v>
      </c>
      <c r="B74" s="99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1"/>
      <c r="N74" s="10">
        <f t="shared" si="4"/>
        <v>0</v>
      </c>
      <c r="O74" s="10" t="s">
        <v>121</v>
      </c>
      <c r="P74" s="10" t="s">
        <v>57</v>
      </c>
    </row>
    <row r="75" spans="1:16" x14ac:dyDescent="0.15">
      <c r="A75" s="9"/>
      <c r="B75" s="99"/>
      <c r="C75" s="100"/>
      <c r="D75" s="100"/>
      <c r="E75" s="100"/>
      <c r="F75" s="100"/>
      <c r="G75" s="100"/>
      <c r="H75" s="100"/>
      <c r="I75" s="139">
        <v>5383</v>
      </c>
      <c r="J75" s="100"/>
      <c r="K75" s="100"/>
      <c r="L75" s="100"/>
      <c r="M75" s="101"/>
      <c r="N75" s="10">
        <f t="shared" si="4"/>
        <v>5383</v>
      </c>
      <c r="O75" s="10"/>
      <c r="P75" s="10"/>
    </row>
    <row r="76" spans="1:16" x14ac:dyDescent="0.15">
      <c r="A76" s="122">
        <v>5020</v>
      </c>
      <c r="B76" s="123">
        <v>8000</v>
      </c>
      <c r="C76" s="124">
        <v>1400</v>
      </c>
      <c r="D76" s="124">
        <v>1400</v>
      </c>
      <c r="E76" s="124">
        <v>1400</v>
      </c>
      <c r="F76" s="124">
        <v>8000</v>
      </c>
      <c r="G76" s="124">
        <v>1400</v>
      </c>
      <c r="H76" s="124">
        <v>1400</v>
      </c>
      <c r="I76" s="124">
        <v>1400</v>
      </c>
      <c r="J76" s="124">
        <v>7000</v>
      </c>
      <c r="K76" s="124">
        <v>1400</v>
      </c>
      <c r="L76" s="124">
        <v>1400</v>
      </c>
      <c r="M76" s="125">
        <v>7000</v>
      </c>
      <c r="N76" s="10">
        <f t="shared" si="4"/>
        <v>41200</v>
      </c>
      <c r="O76" s="88"/>
      <c r="P76" s="88" t="s">
        <v>33</v>
      </c>
    </row>
    <row r="77" spans="1:16" x14ac:dyDescent="0.15">
      <c r="A77" s="122"/>
      <c r="B77" s="140">
        <v>3923</v>
      </c>
      <c r="C77" s="139">
        <v>7469</v>
      </c>
      <c r="D77" s="139">
        <v>7577</v>
      </c>
      <c r="E77" s="124"/>
      <c r="F77" s="139">
        <v>7577</v>
      </c>
      <c r="G77" s="139">
        <v>955</v>
      </c>
      <c r="H77" s="124"/>
      <c r="I77" s="139">
        <v>5204</v>
      </c>
      <c r="J77" s="124"/>
      <c r="K77" s="124"/>
      <c r="L77" s="139">
        <v>3738</v>
      </c>
      <c r="M77" s="141">
        <v>1799</v>
      </c>
      <c r="N77" s="10">
        <f t="shared" si="4"/>
        <v>38242</v>
      </c>
      <c r="O77" s="88"/>
      <c r="P77" s="88"/>
    </row>
    <row r="78" spans="1:16" x14ac:dyDescent="0.15">
      <c r="A78" s="122">
        <v>5021</v>
      </c>
      <c r="B78" s="123">
        <v>2000</v>
      </c>
      <c r="C78" s="124">
        <v>2000</v>
      </c>
      <c r="D78" s="124">
        <v>2000</v>
      </c>
      <c r="E78" s="124">
        <v>2000</v>
      </c>
      <c r="F78" s="124">
        <v>2000</v>
      </c>
      <c r="G78" s="124">
        <v>2000</v>
      </c>
      <c r="H78" s="124">
        <v>2000</v>
      </c>
      <c r="I78" s="124">
        <v>2000</v>
      </c>
      <c r="J78" s="124">
        <v>2000</v>
      </c>
      <c r="K78" s="124">
        <v>2000</v>
      </c>
      <c r="L78" s="124">
        <v>2000</v>
      </c>
      <c r="M78" s="125">
        <v>2000</v>
      </c>
      <c r="N78" s="10">
        <f t="shared" si="4"/>
        <v>24000</v>
      </c>
      <c r="O78" s="88"/>
      <c r="P78" s="88" t="s">
        <v>127</v>
      </c>
    </row>
    <row r="79" spans="1:16" x14ac:dyDescent="0.15">
      <c r="A79" s="122"/>
      <c r="B79" s="123"/>
      <c r="C79" s="139">
        <v>1640</v>
      </c>
      <c r="D79" s="139">
        <v>1257</v>
      </c>
      <c r="E79" s="139">
        <v>1246</v>
      </c>
      <c r="F79" s="139">
        <v>758</v>
      </c>
      <c r="G79" s="139">
        <v>953</v>
      </c>
      <c r="H79" s="139">
        <v>682</v>
      </c>
      <c r="I79" s="139">
        <v>773</v>
      </c>
      <c r="J79" s="139">
        <v>774</v>
      </c>
      <c r="K79" s="139">
        <v>983</v>
      </c>
      <c r="L79" s="139">
        <v>1552</v>
      </c>
      <c r="M79" s="125"/>
      <c r="N79" s="10">
        <f t="shared" si="4"/>
        <v>10618</v>
      </c>
      <c r="O79" s="88"/>
      <c r="P79" s="88"/>
    </row>
    <row r="80" spans="1:16" x14ac:dyDescent="0.15">
      <c r="A80" s="9">
        <v>5022</v>
      </c>
      <c r="B80" s="99">
        <v>250</v>
      </c>
      <c r="C80" s="100">
        <v>250</v>
      </c>
      <c r="D80" s="100">
        <v>250</v>
      </c>
      <c r="E80" s="100">
        <v>250</v>
      </c>
      <c r="F80" s="100">
        <v>250</v>
      </c>
      <c r="G80" s="100">
        <v>250</v>
      </c>
      <c r="H80" s="100">
        <v>250</v>
      </c>
      <c r="I80" s="100">
        <v>250</v>
      </c>
      <c r="J80" s="100">
        <v>250</v>
      </c>
      <c r="K80" s="100">
        <v>250</v>
      </c>
      <c r="L80" s="100">
        <v>250</v>
      </c>
      <c r="M80" s="101">
        <v>250</v>
      </c>
      <c r="N80" s="10">
        <f t="shared" si="4"/>
        <v>3000</v>
      </c>
      <c r="O80" s="10"/>
      <c r="P80" s="10" t="s">
        <v>106</v>
      </c>
    </row>
    <row r="81" spans="1:16" x14ac:dyDescent="0.15">
      <c r="A81" s="9"/>
      <c r="B81" s="99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1"/>
      <c r="N81" s="10">
        <f t="shared" si="4"/>
        <v>0</v>
      </c>
      <c r="O81" s="10"/>
      <c r="P81" s="10"/>
    </row>
    <row r="82" spans="1:16" x14ac:dyDescent="0.15">
      <c r="A82" s="9">
        <v>5040</v>
      </c>
      <c r="B82" s="99"/>
      <c r="C82" s="100"/>
      <c r="D82" s="100">
        <v>700</v>
      </c>
      <c r="E82" s="100">
        <v>600</v>
      </c>
      <c r="F82" s="100"/>
      <c r="G82" s="100">
        <v>700</v>
      </c>
      <c r="H82" s="100"/>
      <c r="I82" s="100"/>
      <c r="J82" s="100">
        <v>4500</v>
      </c>
      <c r="K82" s="100"/>
      <c r="L82" s="100"/>
      <c r="M82" s="101">
        <v>700</v>
      </c>
      <c r="N82" s="10">
        <f t="shared" si="4"/>
        <v>7200</v>
      </c>
      <c r="O82" s="10" t="s">
        <v>111</v>
      </c>
      <c r="P82" s="10" t="s">
        <v>107</v>
      </c>
    </row>
    <row r="83" spans="1:16" x14ac:dyDescent="0.15">
      <c r="A83" s="9"/>
      <c r="B83" s="99"/>
      <c r="C83" s="126"/>
      <c r="D83" s="126"/>
      <c r="E83" s="126"/>
      <c r="F83" s="143">
        <v>847</v>
      </c>
      <c r="G83" s="143">
        <v>856</v>
      </c>
      <c r="H83" s="126"/>
      <c r="I83" s="126"/>
      <c r="J83" s="143">
        <v>866</v>
      </c>
      <c r="K83" s="143">
        <v>3896</v>
      </c>
      <c r="L83" s="126"/>
      <c r="M83" s="127">
        <v>866</v>
      </c>
      <c r="N83" s="10">
        <f t="shared" si="4"/>
        <v>7331</v>
      </c>
      <c r="O83" s="10"/>
      <c r="P83" s="10" t="s">
        <v>142</v>
      </c>
    </row>
    <row r="84" spans="1:16" x14ac:dyDescent="0.15">
      <c r="A84" s="9">
        <v>5061</v>
      </c>
      <c r="B84" s="99">
        <v>600</v>
      </c>
      <c r="C84" s="99">
        <v>600</v>
      </c>
      <c r="D84" s="99">
        <v>600</v>
      </c>
      <c r="E84" s="99">
        <v>600</v>
      </c>
      <c r="F84" s="99">
        <v>600</v>
      </c>
      <c r="G84" s="99">
        <v>600</v>
      </c>
      <c r="H84" s="99">
        <v>600</v>
      </c>
      <c r="I84" s="99">
        <v>600</v>
      </c>
      <c r="J84" s="99">
        <v>600</v>
      </c>
      <c r="K84" s="99">
        <v>600</v>
      </c>
      <c r="L84" s="99">
        <v>600</v>
      </c>
      <c r="M84" s="99">
        <v>600</v>
      </c>
      <c r="N84" s="10">
        <f t="shared" si="4"/>
        <v>7200</v>
      </c>
      <c r="O84" s="10"/>
      <c r="P84" s="10" t="s">
        <v>73</v>
      </c>
    </row>
    <row r="85" spans="1:16" x14ac:dyDescent="0.15">
      <c r="A85" s="9"/>
      <c r="B85" s="99"/>
      <c r="C85" s="126"/>
      <c r="D85" s="126"/>
      <c r="E85" s="126"/>
      <c r="F85" s="126"/>
      <c r="G85" s="126"/>
      <c r="H85" s="126"/>
      <c r="I85" s="143">
        <v>2066</v>
      </c>
      <c r="J85" s="126"/>
      <c r="K85" s="143">
        <v>261</v>
      </c>
      <c r="L85" s="143">
        <v>2005</v>
      </c>
      <c r="M85" s="127"/>
      <c r="N85" s="10">
        <f t="shared" si="4"/>
        <v>4332</v>
      </c>
      <c r="O85" s="10"/>
      <c r="P85" s="10"/>
    </row>
    <row r="86" spans="1:16" x14ac:dyDescent="0.15">
      <c r="A86" s="9">
        <v>5070</v>
      </c>
      <c r="B86" s="99">
        <v>1000</v>
      </c>
      <c r="C86" s="100">
        <v>1000</v>
      </c>
      <c r="D86" s="100">
        <v>1000</v>
      </c>
      <c r="E86" s="100">
        <v>1000</v>
      </c>
      <c r="F86" s="100">
        <v>1000</v>
      </c>
      <c r="G86" s="100">
        <v>1000</v>
      </c>
      <c r="H86" s="100">
        <v>1000</v>
      </c>
      <c r="I86" s="100">
        <v>1000</v>
      </c>
      <c r="J86" s="100">
        <v>1000</v>
      </c>
      <c r="K86" s="100">
        <v>1000</v>
      </c>
      <c r="L86" s="100">
        <v>1000</v>
      </c>
      <c r="M86" s="101">
        <v>1000</v>
      </c>
      <c r="N86" s="10">
        <f t="shared" si="4"/>
        <v>12000</v>
      </c>
      <c r="O86" s="10"/>
      <c r="P86" s="10" t="s">
        <v>108</v>
      </c>
    </row>
    <row r="87" spans="1:16" x14ac:dyDescent="0.15">
      <c r="A87" s="9"/>
      <c r="B87" s="99"/>
      <c r="C87" s="139">
        <v>11463</v>
      </c>
      <c r="D87" s="100"/>
      <c r="E87" s="100"/>
      <c r="F87" s="100"/>
      <c r="G87" s="100"/>
      <c r="H87" s="100"/>
      <c r="I87" s="100"/>
      <c r="J87" s="139">
        <v>1192</v>
      </c>
      <c r="K87" s="100"/>
      <c r="L87" s="100"/>
      <c r="M87" s="101"/>
      <c r="N87" s="10">
        <f t="shared" si="4"/>
        <v>12655</v>
      </c>
      <c r="O87" s="10"/>
      <c r="P87" s="10" t="s">
        <v>141</v>
      </c>
    </row>
    <row r="88" spans="1:16" x14ac:dyDescent="0.15">
      <c r="A88" s="9">
        <v>5071</v>
      </c>
      <c r="B88" s="99">
        <v>1000</v>
      </c>
      <c r="C88" s="100">
        <v>1000</v>
      </c>
      <c r="D88" s="100">
        <v>1000</v>
      </c>
      <c r="E88" s="100">
        <v>1000</v>
      </c>
      <c r="F88" s="100">
        <v>1000</v>
      </c>
      <c r="G88" s="100">
        <v>1000</v>
      </c>
      <c r="H88" s="100">
        <v>1000</v>
      </c>
      <c r="I88" s="100">
        <v>1000</v>
      </c>
      <c r="J88" s="100">
        <v>1000</v>
      </c>
      <c r="K88" s="100">
        <v>1000</v>
      </c>
      <c r="L88" s="100">
        <v>1000</v>
      </c>
      <c r="M88" s="101">
        <v>1000</v>
      </c>
      <c r="N88" s="10">
        <f t="shared" si="4"/>
        <v>12000</v>
      </c>
      <c r="O88" s="10"/>
      <c r="P88" s="10" t="s">
        <v>82</v>
      </c>
    </row>
    <row r="89" spans="1:16" x14ac:dyDescent="0.15">
      <c r="A89" s="9"/>
      <c r="B89" s="99"/>
      <c r="C89" s="100"/>
      <c r="D89" s="100"/>
      <c r="E89" s="100"/>
      <c r="F89" s="100"/>
      <c r="G89" s="100"/>
      <c r="H89" s="100"/>
      <c r="I89" s="139">
        <v>1744</v>
      </c>
      <c r="J89" s="100"/>
      <c r="K89" s="100"/>
      <c r="L89" s="100"/>
      <c r="M89" s="101"/>
      <c r="N89" s="10">
        <f t="shared" si="4"/>
        <v>1744</v>
      </c>
      <c r="O89" s="10"/>
      <c r="P89" s="10" t="s">
        <v>143</v>
      </c>
    </row>
    <row r="90" spans="1:16" x14ac:dyDescent="0.15">
      <c r="A90" s="9">
        <v>5090</v>
      </c>
      <c r="B90" s="99">
        <v>300</v>
      </c>
      <c r="C90" s="100">
        <v>300</v>
      </c>
      <c r="D90" s="100">
        <v>300</v>
      </c>
      <c r="E90" s="100">
        <v>300</v>
      </c>
      <c r="F90" s="100">
        <v>300</v>
      </c>
      <c r="G90" s="100">
        <v>300</v>
      </c>
      <c r="H90" s="100">
        <v>300</v>
      </c>
      <c r="I90" s="100">
        <v>300</v>
      </c>
      <c r="J90" s="100">
        <v>300</v>
      </c>
      <c r="K90" s="100">
        <v>300</v>
      </c>
      <c r="L90" s="100">
        <v>300</v>
      </c>
      <c r="M90" s="101">
        <v>300</v>
      </c>
      <c r="N90" s="10">
        <f t="shared" si="4"/>
        <v>3600</v>
      </c>
      <c r="O90" s="10"/>
      <c r="P90" s="10" t="s">
        <v>25</v>
      </c>
    </row>
    <row r="91" spans="1:16" x14ac:dyDescent="0.15">
      <c r="A91" s="9"/>
      <c r="B91" s="99"/>
      <c r="C91" s="100"/>
      <c r="D91" s="100"/>
      <c r="E91" s="100"/>
      <c r="F91" s="100"/>
      <c r="G91" s="100"/>
      <c r="H91" s="100"/>
      <c r="I91" s="100">
        <v>3253</v>
      </c>
      <c r="J91" s="100"/>
      <c r="K91" s="100"/>
      <c r="L91" s="100"/>
      <c r="M91" s="101"/>
      <c r="N91" s="10">
        <f t="shared" si="4"/>
        <v>3253</v>
      </c>
      <c r="O91" s="10"/>
      <c r="P91" s="10"/>
    </row>
    <row r="92" spans="1:16" x14ac:dyDescent="0.15">
      <c r="A92" s="9">
        <v>5420</v>
      </c>
      <c r="B92" s="99">
        <v>850</v>
      </c>
      <c r="C92" s="100">
        <v>850</v>
      </c>
      <c r="D92" s="100">
        <v>850</v>
      </c>
      <c r="E92" s="100">
        <v>850</v>
      </c>
      <c r="F92" s="100">
        <v>850</v>
      </c>
      <c r="G92" s="100">
        <v>850</v>
      </c>
      <c r="H92" s="100">
        <v>850</v>
      </c>
      <c r="I92" s="100">
        <v>850</v>
      </c>
      <c r="J92" s="100">
        <v>850</v>
      </c>
      <c r="K92" s="100">
        <v>850</v>
      </c>
      <c r="L92" s="100">
        <v>850</v>
      </c>
      <c r="M92" s="101">
        <v>850</v>
      </c>
      <c r="N92" s="10">
        <f t="shared" si="4"/>
        <v>10200</v>
      </c>
      <c r="O92" s="10"/>
      <c r="P92" s="10" t="s">
        <v>76</v>
      </c>
    </row>
    <row r="93" spans="1:16" x14ac:dyDescent="0.15">
      <c r="A93" s="9"/>
      <c r="B93" s="99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7"/>
      <c r="N93" s="10">
        <f t="shared" si="4"/>
        <v>0</v>
      </c>
      <c r="O93" s="10"/>
      <c r="P93" s="10"/>
    </row>
    <row r="94" spans="1:16" x14ac:dyDescent="0.15">
      <c r="A94" s="9">
        <v>6110</v>
      </c>
      <c r="B94" s="99">
        <v>800</v>
      </c>
      <c r="C94" s="99">
        <v>800</v>
      </c>
      <c r="D94" s="99">
        <v>800</v>
      </c>
      <c r="E94" s="99">
        <v>800</v>
      </c>
      <c r="F94" s="99">
        <v>800</v>
      </c>
      <c r="G94" s="99">
        <v>800</v>
      </c>
      <c r="H94" s="99">
        <v>800</v>
      </c>
      <c r="I94" s="99">
        <v>800</v>
      </c>
      <c r="J94" s="99">
        <v>800</v>
      </c>
      <c r="K94" s="99">
        <v>800</v>
      </c>
      <c r="L94" s="99">
        <v>800</v>
      </c>
      <c r="M94" s="99">
        <v>800</v>
      </c>
      <c r="N94" s="10">
        <f t="shared" si="4"/>
        <v>9600</v>
      </c>
      <c r="O94" s="10"/>
      <c r="P94" s="10" t="s">
        <v>42</v>
      </c>
    </row>
    <row r="95" spans="1:16" x14ac:dyDescent="0.15">
      <c r="A95" s="9"/>
      <c r="B95" s="99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7"/>
      <c r="N95" s="10">
        <f t="shared" si="4"/>
        <v>0</v>
      </c>
      <c r="O95" s="10"/>
      <c r="P95" s="10"/>
    </row>
    <row r="96" spans="1:16" x14ac:dyDescent="0.15">
      <c r="A96" s="9">
        <v>6230</v>
      </c>
      <c r="B96" s="99">
        <v>450</v>
      </c>
      <c r="C96" s="100">
        <v>450</v>
      </c>
      <c r="D96" s="100">
        <v>2750</v>
      </c>
      <c r="E96" s="100">
        <v>1550</v>
      </c>
      <c r="F96" s="100">
        <v>450</v>
      </c>
      <c r="G96" s="100">
        <v>1150</v>
      </c>
      <c r="H96" s="100">
        <v>1550</v>
      </c>
      <c r="I96" s="100">
        <v>450</v>
      </c>
      <c r="J96" s="100">
        <v>1150</v>
      </c>
      <c r="K96" s="100">
        <v>1550</v>
      </c>
      <c r="L96" s="100">
        <v>450</v>
      </c>
      <c r="M96" s="101">
        <v>450</v>
      </c>
      <c r="N96" s="10">
        <f t="shared" si="4"/>
        <v>12400</v>
      </c>
      <c r="O96" s="10"/>
      <c r="P96" s="10" t="s">
        <v>112</v>
      </c>
    </row>
    <row r="97" spans="1:16" x14ac:dyDescent="0.15">
      <c r="A97" s="9"/>
      <c r="B97" s="140">
        <v>1367</v>
      </c>
      <c r="C97" s="100"/>
      <c r="D97" s="139">
        <v>2247</v>
      </c>
      <c r="E97" s="139">
        <v>1283</v>
      </c>
      <c r="F97" s="139">
        <v>538</v>
      </c>
      <c r="G97" s="139">
        <v>1213</v>
      </c>
      <c r="H97" s="139">
        <v>546</v>
      </c>
      <c r="I97" s="139">
        <v>543</v>
      </c>
      <c r="J97" s="139">
        <v>1220</v>
      </c>
      <c r="K97" s="139">
        <v>593</v>
      </c>
      <c r="L97" s="139">
        <v>547</v>
      </c>
      <c r="M97" s="142">
        <v>1219</v>
      </c>
      <c r="N97" s="10">
        <f t="shared" si="4"/>
        <v>11316</v>
      </c>
      <c r="O97" s="10"/>
      <c r="P97" s="10" t="s">
        <v>140</v>
      </c>
    </row>
    <row r="98" spans="1:16" x14ac:dyDescent="0.15">
      <c r="A98" s="9">
        <v>6310</v>
      </c>
      <c r="B98" s="99">
        <v>9000</v>
      </c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1"/>
      <c r="N98" s="10">
        <f>SUM(B98:M98)</f>
        <v>9000</v>
      </c>
      <c r="O98" s="10"/>
      <c r="P98" s="10" t="s">
        <v>47</v>
      </c>
    </row>
    <row r="99" spans="1:16" x14ac:dyDescent="0.15">
      <c r="A99" s="9"/>
      <c r="B99" s="99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1"/>
      <c r="N99" s="10">
        <f t="shared" si="4"/>
        <v>0</v>
      </c>
      <c r="O99" s="10"/>
      <c r="P99" s="10"/>
    </row>
    <row r="100" spans="1:16" x14ac:dyDescent="0.15">
      <c r="A100" s="9">
        <v>6970</v>
      </c>
      <c r="B100" s="99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1"/>
      <c r="N100" s="10">
        <f t="shared" si="4"/>
        <v>0</v>
      </c>
      <c r="O100" s="10"/>
      <c r="P100" s="88" t="s">
        <v>109</v>
      </c>
    </row>
    <row r="101" spans="1:16" x14ac:dyDescent="0.15">
      <c r="A101" s="9"/>
      <c r="B101" s="99"/>
      <c r="C101" s="100"/>
      <c r="D101" s="100"/>
      <c r="E101" s="100"/>
      <c r="F101" s="100"/>
      <c r="G101" s="100"/>
      <c r="H101" s="139">
        <v>900</v>
      </c>
      <c r="I101" s="100"/>
      <c r="J101" s="100"/>
      <c r="K101" s="100"/>
      <c r="L101" s="100"/>
      <c r="M101" s="101"/>
      <c r="N101" s="10">
        <f t="shared" si="4"/>
        <v>900</v>
      </c>
      <c r="O101" s="10"/>
      <c r="P101" s="88"/>
    </row>
    <row r="102" spans="1:16" x14ac:dyDescent="0.15">
      <c r="A102" s="9">
        <v>8170</v>
      </c>
      <c r="B102" s="99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1"/>
      <c r="N102" s="10">
        <f t="shared" si="4"/>
        <v>0</v>
      </c>
      <c r="O102" s="10"/>
      <c r="P102" s="10" t="s">
        <v>51</v>
      </c>
    </row>
    <row r="103" spans="1:16" x14ac:dyDescent="0.15">
      <c r="A103" s="9"/>
      <c r="B103" s="99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1"/>
      <c r="N103" s="10">
        <f t="shared" si="4"/>
        <v>0</v>
      </c>
      <c r="O103" s="10"/>
      <c r="P103" s="10"/>
    </row>
    <row r="104" spans="1:16" x14ac:dyDescent="0.15">
      <c r="A104" s="9">
        <v>8310</v>
      </c>
      <c r="B104" s="99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1"/>
      <c r="N104" s="10">
        <f t="shared" si="4"/>
        <v>0</v>
      </c>
      <c r="O104" s="10"/>
      <c r="P104" s="10" t="s">
        <v>52</v>
      </c>
    </row>
    <row r="105" spans="1:16" x14ac:dyDescent="0.15">
      <c r="A105" s="9"/>
      <c r="B105" s="99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1"/>
      <c r="N105" s="10">
        <f t="shared" si="4"/>
        <v>0</v>
      </c>
      <c r="O105" s="10"/>
      <c r="P105" s="10"/>
    </row>
    <row r="106" spans="1:16" x14ac:dyDescent="0.15">
      <c r="A106" s="9">
        <v>8410</v>
      </c>
      <c r="B106" s="99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1"/>
      <c r="N106" s="10">
        <f t="shared" si="4"/>
        <v>0</v>
      </c>
      <c r="O106" s="10"/>
      <c r="P106" s="10" t="s">
        <v>53</v>
      </c>
    </row>
    <row r="107" spans="1:16" x14ac:dyDescent="0.15">
      <c r="A107" s="9"/>
      <c r="B107" s="99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1"/>
      <c r="N107" s="10">
        <f t="shared" si="4"/>
        <v>0</v>
      </c>
      <c r="O107" s="10"/>
      <c r="P107" s="10"/>
    </row>
    <row r="108" spans="1:16" x14ac:dyDescent="0.15">
      <c r="A108" s="9">
        <v>8999</v>
      </c>
      <c r="B108" s="99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1"/>
      <c r="N108" s="10">
        <f t="shared" si="4"/>
        <v>0</v>
      </c>
      <c r="O108" s="10"/>
      <c r="P108" s="10" t="s">
        <v>54</v>
      </c>
    </row>
    <row r="109" spans="1:16" x14ac:dyDescent="0.15">
      <c r="A109" s="116"/>
      <c r="B109" s="117"/>
      <c r="C109" s="119"/>
      <c r="D109" s="119"/>
      <c r="E109" s="119"/>
      <c r="F109" s="119"/>
      <c r="G109" s="119"/>
      <c r="H109" s="118"/>
      <c r="I109" s="119"/>
      <c r="J109" s="119"/>
      <c r="K109" s="119"/>
      <c r="L109" s="119"/>
      <c r="M109" s="120"/>
      <c r="N109" s="10">
        <f t="shared" si="4"/>
        <v>0</v>
      </c>
      <c r="O109" s="89"/>
      <c r="P109" s="89"/>
    </row>
    <row r="110" spans="1:16" ht="8.4" thickBot="1" x14ac:dyDescent="0.2">
      <c r="A110" s="102" t="s">
        <v>97</v>
      </c>
      <c r="B110" s="103">
        <f>SUM(B62+B64+B66+B68+B70+B72+B74+B76+B78+B80+B82+B84+B86+B88+B90+B92+B94+B96+B98+B100+B102+B104+B106+B108)</f>
        <v>30750</v>
      </c>
      <c r="C110" s="103">
        <f t="shared" ref="C110:L110" si="5">SUM(C62+C64+C66+C68+C70+C72+C74+C76+C78+C80+C82+C84+C86+C88+C90+C92+C94+C96+C98+C100+C102+C104+C106+C108)</f>
        <v>10150</v>
      </c>
      <c r="D110" s="103">
        <f t="shared" si="5"/>
        <v>12150</v>
      </c>
      <c r="E110" s="103">
        <f t="shared" si="5"/>
        <v>12350</v>
      </c>
      <c r="F110" s="103">
        <f t="shared" si="5"/>
        <v>15750</v>
      </c>
      <c r="G110" s="103">
        <f t="shared" si="5"/>
        <v>10550</v>
      </c>
      <c r="H110" s="103">
        <f t="shared" si="5"/>
        <v>10250</v>
      </c>
      <c r="I110" s="103">
        <f t="shared" si="5"/>
        <v>9150</v>
      </c>
      <c r="J110" s="103">
        <f t="shared" si="5"/>
        <v>20950</v>
      </c>
      <c r="K110" s="103">
        <f t="shared" si="5"/>
        <v>10250</v>
      </c>
      <c r="L110" s="103">
        <f t="shared" si="5"/>
        <v>9150</v>
      </c>
      <c r="M110" s="103">
        <f>SUM(M62+M64+M66+M68+M70+M72+M74+M76+M78+M80+M82+M84+M86+M88+M90+M92+M94+M96+M98+M100+M102+M104+M106+M108)</f>
        <v>15450</v>
      </c>
      <c r="N110" s="107">
        <f>SUM(B110:M110)</f>
        <v>166900</v>
      </c>
      <c r="O110" s="107"/>
      <c r="P110" s="107"/>
    </row>
    <row r="111" spans="1:16" ht="8.4" thickBot="1" x14ac:dyDescent="0.2">
      <c r="A111" s="12"/>
      <c r="B111" s="128">
        <f>SUM(B63+B65+B67+B69+B71+B73+B75+B77+B79+B81+B83+B85+B87+B89+B91+B93+B95+B97+B99+B101+B103+B105+B107+B109)</f>
        <v>20399</v>
      </c>
      <c r="C111" s="128">
        <f t="shared" ref="C111:L111" si="6">SUM(C63+C65+C67+C69+C71+C73+C75+C77+C79+C81+C83+C85+C87+C89+C91+C93+C95+C97+C99+C101+C103+C105+C107+C109)</f>
        <v>20572</v>
      </c>
      <c r="D111" s="128">
        <f t="shared" si="6"/>
        <v>11081</v>
      </c>
      <c r="E111" s="128">
        <f t="shared" si="6"/>
        <v>2529</v>
      </c>
      <c r="F111" s="128">
        <f t="shared" si="6"/>
        <v>9720</v>
      </c>
      <c r="G111" s="128">
        <f t="shared" si="6"/>
        <v>3977</v>
      </c>
      <c r="H111" s="128">
        <f t="shared" si="6"/>
        <v>4167</v>
      </c>
      <c r="I111" s="128">
        <f t="shared" si="6"/>
        <v>33914</v>
      </c>
      <c r="J111" s="128">
        <f t="shared" si="6"/>
        <v>10592</v>
      </c>
      <c r="K111" s="128">
        <f t="shared" si="6"/>
        <v>13158</v>
      </c>
      <c r="L111" s="128">
        <f t="shared" si="6"/>
        <v>7842</v>
      </c>
      <c r="M111" s="128">
        <f>SUM(M63+M65+M67+M69+M71+M73+M75+M77+M79+M81+M83+M85+M87+M89+M91+M93+M95+M98+M99+M101+M103+M105+M107+M109)</f>
        <v>17560</v>
      </c>
      <c r="N111" s="13">
        <f>SUM(B111:M111)</f>
        <v>155511</v>
      </c>
      <c r="O111" s="13"/>
      <c r="P111" s="13"/>
    </row>
    <row r="112" spans="1:16" ht="8.4" thickBot="1" x14ac:dyDescent="0.2">
      <c r="A112" s="12" t="s">
        <v>98</v>
      </c>
      <c r="B112" s="129">
        <f t="shared" ref="B112:M112" si="7">SUM(B29)-B110</f>
        <v>-22250</v>
      </c>
      <c r="C112" s="128">
        <f t="shared" si="7"/>
        <v>2350</v>
      </c>
      <c r="D112" s="130">
        <f t="shared" si="7"/>
        <v>-8650</v>
      </c>
      <c r="E112" s="130">
        <f t="shared" si="7"/>
        <v>-8350</v>
      </c>
      <c r="F112" s="130">
        <f t="shared" si="7"/>
        <v>-1750</v>
      </c>
      <c r="G112" s="131">
        <f t="shared" si="7"/>
        <v>22950</v>
      </c>
      <c r="H112" s="130">
        <f t="shared" si="7"/>
        <v>-6750</v>
      </c>
      <c r="I112" s="131">
        <f t="shared" si="7"/>
        <v>19350</v>
      </c>
      <c r="J112" s="130">
        <f t="shared" si="7"/>
        <v>-5445</v>
      </c>
      <c r="K112" s="130">
        <f t="shared" si="7"/>
        <v>-6750</v>
      </c>
      <c r="L112" s="130">
        <f t="shared" si="7"/>
        <v>-150</v>
      </c>
      <c r="M112" s="132">
        <f t="shared" si="7"/>
        <v>39050</v>
      </c>
      <c r="N112" s="13">
        <f>SUM(N29-N110)</f>
        <v>23605</v>
      </c>
      <c r="O112" s="13"/>
      <c r="P112" s="13"/>
    </row>
    <row r="113" spans="1:14" x14ac:dyDescent="0.15">
      <c r="A113" s="15" t="s">
        <v>124</v>
      </c>
      <c r="D113" s="133">
        <v>100000</v>
      </c>
      <c r="L113" s="133"/>
    </row>
    <row r="114" spans="1:14" x14ac:dyDescent="0.15">
      <c r="A114" s="134" t="s">
        <v>125</v>
      </c>
      <c r="D114" s="133">
        <v>15000</v>
      </c>
      <c r="F114" s="3" t="s">
        <v>126</v>
      </c>
      <c r="G114" s="133"/>
      <c r="N114" s="133">
        <v>115000</v>
      </c>
    </row>
    <row r="115" spans="1:14" x14ac:dyDescent="0.15">
      <c r="A115" s="3" t="s">
        <v>122</v>
      </c>
      <c r="H115" s="3">
        <v>335000</v>
      </c>
      <c r="J115" s="133">
        <v>-34100</v>
      </c>
      <c r="K115" s="3" t="s">
        <v>123</v>
      </c>
      <c r="N115" s="3">
        <v>330900</v>
      </c>
    </row>
    <row r="116" spans="1:14" x14ac:dyDescent="0.15">
      <c r="A116" s="15"/>
      <c r="C116" s="3" t="s">
        <v>132</v>
      </c>
      <c r="D116" s="136" t="s">
        <v>133</v>
      </c>
      <c r="E116" s="3" t="s">
        <v>134</v>
      </c>
      <c r="F116" s="136" t="s">
        <v>135</v>
      </c>
      <c r="G116" s="3" t="s">
        <v>136</v>
      </c>
      <c r="H116" s="136" t="s">
        <v>137</v>
      </c>
      <c r="I116" s="3" t="s">
        <v>138</v>
      </c>
      <c r="J116" s="136" t="s">
        <v>139</v>
      </c>
    </row>
    <row r="117" spans="1:14" x14ac:dyDescent="0.15">
      <c r="J117" s="133"/>
    </row>
  </sheetData>
  <pageMargins left="0.7" right="0.7" top="0.75" bottom="0.75" header="0.3" footer="0.3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28CB2-1A99-4BBB-81AD-70037EF70125}">
  <dimension ref="A1:P115"/>
  <sheetViews>
    <sheetView topLeftCell="A86" zoomScale="150" zoomScaleNormal="150" workbookViewId="0">
      <selection activeCell="O65" sqref="O65"/>
    </sheetView>
  </sheetViews>
  <sheetFormatPr defaultColWidth="9.109375" defaultRowHeight="7.8" x14ac:dyDescent="0.15"/>
  <cols>
    <col min="1" max="1" width="7.88671875" style="3" customWidth="1"/>
    <col min="2" max="2" width="7.33203125" style="3" customWidth="1"/>
    <col min="3" max="7" width="6.88671875" style="3" customWidth="1"/>
    <col min="8" max="9" width="6.6640625" style="3" customWidth="1"/>
    <col min="10" max="13" width="6.88671875" style="3" customWidth="1"/>
    <col min="14" max="14" width="7.33203125" style="3" customWidth="1"/>
    <col min="15" max="15" width="13.77734375" style="3" customWidth="1"/>
    <col min="16" max="16" width="17.6640625" style="3" customWidth="1"/>
    <col min="17" max="16384" width="9.109375" style="3"/>
  </cols>
  <sheetData>
    <row r="1" spans="1:16" s="135" customFormat="1" ht="15.6" x14ac:dyDescent="0.3">
      <c r="A1" s="135" t="s">
        <v>49</v>
      </c>
      <c r="D1" s="135" t="s">
        <v>128</v>
      </c>
    </row>
    <row r="2" spans="1:16" s="135" customFormat="1" ht="16.2" thickBot="1" x14ac:dyDescent="0.35">
      <c r="A2" s="135" t="s">
        <v>131</v>
      </c>
    </row>
    <row r="3" spans="1:16" s="15" customFormat="1" ht="8.4" thickBot="1" x14ac:dyDescent="0.2">
      <c r="A3" s="90" t="s">
        <v>0</v>
      </c>
      <c r="B3" s="91" t="s">
        <v>84</v>
      </c>
      <c r="C3" s="92" t="s">
        <v>85</v>
      </c>
      <c r="D3" s="92" t="s">
        <v>86</v>
      </c>
      <c r="E3" s="92" t="s">
        <v>87</v>
      </c>
      <c r="F3" s="92" t="s">
        <v>88</v>
      </c>
      <c r="G3" s="92" t="s">
        <v>89</v>
      </c>
      <c r="H3" s="92" t="s">
        <v>90</v>
      </c>
      <c r="I3" s="92" t="s">
        <v>91</v>
      </c>
      <c r="J3" s="92" t="s">
        <v>92</v>
      </c>
      <c r="K3" s="92" t="s">
        <v>93</v>
      </c>
      <c r="L3" s="92" t="s">
        <v>94</v>
      </c>
      <c r="M3" s="93" t="s">
        <v>95</v>
      </c>
      <c r="N3" s="94" t="s">
        <v>110</v>
      </c>
      <c r="O3" s="94" t="s">
        <v>99</v>
      </c>
      <c r="P3" s="94" t="s">
        <v>101</v>
      </c>
    </row>
    <row r="4" spans="1:16" x14ac:dyDescent="0.15">
      <c r="A4" s="95">
        <v>1910</v>
      </c>
      <c r="B4" s="96"/>
      <c r="C4" s="97"/>
      <c r="D4" s="97"/>
      <c r="E4" s="97"/>
      <c r="F4" s="97"/>
      <c r="G4" s="97"/>
      <c r="H4" s="97"/>
      <c r="I4" s="97"/>
      <c r="J4" s="97"/>
      <c r="K4" s="97"/>
      <c r="L4" s="97"/>
      <c r="M4" s="98"/>
      <c r="N4" s="67"/>
      <c r="O4" s="67"/>
      <c r="P4" s="67" t="s">
        <v>1</v>
      </c>
    </row>
    <row r="5" spans="1:16" x14ac:dyDescent="0.15">
      <c r="A5" s="9">
        <v>1940</v>
      </c>
      <c r="B5" s="99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  <c r="N5" s="10"/>
      <c r="O5" s="10"/>
      <c r="P5" s="10" t="s">
        <v>2</v>
      </c>
    </row>
    <row r="6" spans="1:16" x14ac:dyDescent="0.15">
      <c r="A6" s="9">
        <v>1941</v>
      </c>
      <c r="B6" s="9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  <c r="N6" s="10"/>
      <c r="O6" s="10"/>
      <c r="P6" s="10" t="s">
        <v>3</v>
      </c>
    </row>
    <row r="7" spans="1:16" x14ac:dyDescent="0.15">
      <c r="A7" s="9">
        <v>2091</v>
      </c>
      <c r="B7" s="99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  <c r="N7" s="10"/>
      <c r="O7" s="10"/>
      <c r="P7" s="10" t="s">
        <v>5</v>
      </c>
    </row>
    <row r="8" spans="1:16" x14ac:dyDescent="0.15">
      <c r="A8" s="9">
        <v>2098</v>
      </c>
      <c r="B8" s="99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1"/>
      <c r="N8" s="10"/>
      <c r="O8" s="10"/>
      <c r="P8" s="10" t="s">
        <v>6</v>
      </c>
    </row>
    <row r="9" spans="1:16" ht="8.4" thickBot="1" x14ac:dyDescent="0.2">
      <c r="A9" s="102" t="s">
        <v>97</v>
      </c>
      <c r="B9" s="103">
        <f t="shared" ref="B9:M9" si="0">SUM(B4:B8)</f>
        <v>0</v>
      </c>
      <c r="C9" s="104">
        <f t="shared" si="0"/>
        <v>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4">
        <f t="shared" si="0"/>
        <v>0</v>
      </c>
      <c r="H9" s="104">
        <f t="shared" si="0"/>
        <v>0</v>
      </c>
      <c r="I9" s="105">
        <f t="shared" si="0"/>
        <v>0</v>
      </c>
      <c r="J9" s="103">
        <f t="shared" si="0"/>
        <v>0</v>
      </c>
      <c r="K9" s="104">
        <f t="shared" si="0"/>
        <v>0</v>
      </c>
      <c r="L9" s="105">
        <f t="shared" si="0"/>
        <v>0</v>
      </c>
      <c r="M9" s="106">
        <f t="shared" si="0"/>
        <v>0</v>
      </c>
      <c r="N9" s="107"/>
      <c r="O9" s="107"/>
      <c r="P9" s="107"/>
    </row>
    <row r="10" spans="1:16" ht="8.4" thickBot="1" x14ac:dyDescent="0.2">
      <c r="A10" s="108" t="s">
        <v>59</v>
      </c>
      <c r="B10" s="91" t="s">
        <v>84</v>
      </c>
      <c r="C10" s="92" t="s">
        <v>85</v>
      </c>
      <c r="D10" s="92" t="s">
        <v>86</v>
      </c>
      <c r="E10" s="92" t="s">
        <v>87</v>
      </c>
      <c r="F10" s="92" t="s">
        <v>88</v>
      </c>
      <c r="G10" s="92" t="s">
        <v>89</v>
      </c>
      <c r="H10" s="92" t="s">
        <v>90</v>
      </c>
      <c r="I10" s="92" t="s">
        <v>91</v>
      </c>
      <c r="J10" s="92" t="s">
        <v>92</v>
      </c>
      <c r="K10" s="92" t="s">
        <v>93</v>
      </c>
      <c r="L10" s="92" t="s">
        <v>94</v>
      </c>
      <c r="M10" s="93" t="s">
        <v>95</v>
      </c>
      <c r="N10" s="76"/>
      <c r="O10" s="76"/>
      <c r="P10" s="76"/>
    </row>
    <row r="11" spans="1:16" ht="8.4" thickBot="1" x14ac:dyDescent="0.2">
      <c r="A11" s="95">
        <v>3010</v>
      </c>
      <c r="B11" s="96">
        <v>5000</v>
      </c>
      <c r="C11" s="97">
        <v>2000</v>
      </c>
      <c r="D11" s="97"/>
      <c r="E11" s="97"/>
      <c r="F11" s="97"/>
      <c r="G11" s="97"/>
      <c r="H11" s="97"/>
      <c r="I11" s="97"/>
      <c r="J11" s="97"/>
      <c r="K11" s="97"/>
      <c r="L11" s="97">
        <v>5000</v>
      </c>
      <c r="M11" s="98">
        <v>20000</v>
      </c>
      <c r="N11" s="67">
        <f>SUM(B11:M11)</f>
        <v>32000</v>
      </c>
      <c r="O11" s="67"/>
      <c r="P11" s="67" t="s">
        <v>7</v>
      </c>
    </row>
    <row r="12" spans="1:16" ht="8.4" thickBot="1" x14ac:dyDescent="0.2">
      <c r="A12" s="112"/>
      <c r="B12" s="113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5"/>
      <c r="N12" s="67">
        <f t="shared" ref="N12:N28" si="1">SUM(B12:M12)</f>
        <v>0</v>
      </c>
      <c r="O12" s="7"/>
      <c r="P12" s="7"/>
    </row>
    <row r="13" spans="1:16" ht="8.4" thickBot="1" x14ac:dyDescent="0.2">
      <c r="A13" s="9">
        <v>3081</v>
      </c>
      <c r="B13" s="99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1"/>
      <c r="N13" s="67">
        <f t="shared" si="1"/>
        <v>0</v>
      </c>
      <c r="O13" s="10"/>
      <c r="P13" s="10" t="s">
        <v>8</v>
      </c>
    </row>
    <row r="14" spans="1:16" ht="8.4" thickBot="1" x14ac:dyDescent="0.2">
      <c r="A14" s="9"/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1"/>
      <c r="N14" s="67">
        <f t="shared" si="1"/>
        <v>0</v>
      </c>
      <c r="O14" s="10"/>
      <c r="P14" s="10"/>
    </row>
    <row r="15" spans="1:16" ht="8.4" thickBot="1" x14ac:dyDescent="0.2">
      <c r="A15" s="9">
        <v>3110</v>
      </c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1">
        <v>20000</v>
      </c>
      <c r="N15" s="67">
        <f t="shared" si="1"/>
        <v>20000</v>
      </c>
      <c r="O15" s="10" t="s">
        <v>118</v>
      </c>
      <c r="P15" s="10" t="s">
        <v>146</v>
      </c>
    </row>
    <row r="16" spans="1:16" ht="8.4" thickBot="1" x14ac:dyDescent="0.2">
      <c r="A16" s="9"/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1"/>
      <c r="N16" s="67">
        <f t="shared" si="1"/>
        <v>0</v>
      </c>
      <c r="O16" s="10"/>
      <c r="P16" s="88"/>
    </row>
    <row r="17" spans="1:16" ht="8.4" thickBot="1" x14ac:dyDescent="0.2">
      <c r="A17" s="9">
        <v>3120</v>
      </c>
      <c r="B17" s="99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1">
        <v>50000</v>
      </c>
      <c r="N17" s="67">
        <f t="shared" si="1"/>
        <v>50000</v>
      </c>
      <c r="O17" s="10" t="s">
        <v>118</v>
      </c>
      <c r="P17" s="88" t="s">
        <v>102</v>
      </c>
    </row>
    <row r="18" spans="1:16" ht="8.4" thickBot="1" x14ac:dyDescent="0.2">
      <c r="A18" s="9"/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  <c r="N18" s="67">
        <f t="shared" si="1"/>
        <v>0</v>
      </c>
      <c r="O18" s="10"/>
      <c r="P18" s="88"/>
    </row>
    <row r="19" spans="1:16" ht="8.4" thickBot="1" x14ac:dyDescent="0.2">
      <c r="A19" s="9">
        <v>3210</v>
      </c>
      <c r="B19" s="99">
        <v>3500</v>
      </c>
      <c r="C19" s="100">
        <v>3500</v>
      </c>
      <c r="D19" s="100">
        <v>3500</v>
      </c>
      <c r="E19" s="100">
        <v>3500</v>
      </c>
      <c r="F19" s="100">
        <v>3500</v>
      </c>
      <c r="G19" s="100">
        <v>3500</v>
      </c>
      <c r="H19" s="100">
        <v>3500</v>
      </c>
      <c r="I19" s="100">
        <v>3500</v>
      </c>
      <c r="J19" s="100">
        <v>3500</v>
      </c>
      <c r="K19" s="100">
        <v>3500</v>
      </c>
      <c r="L19" s="100">
        <v>3500</v>
      </c>
      <c r="M19" s="101">
        <v>3500</v>
      </c>
      <c r="N19" s="67">
        <f t="shared" si="1"/>
        <v>42000</v>
      </c>
      <c r="O19" s="10"/>
      <c r="P19" s="10" t="s">
        <v>17</v>
      </c>
    </row>
    <row r="20" spans="1:16" ht="8.4" thickBot="1" x14ac:dyDescent="0.2">
      <c r="A20" s="9"/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1"/>
      <c r="N20" s="67">
        <f t="shared" si="1"/>
        <v>0</v>
      </c>
      <c r="O20" s="10"/>
      <c r="P20" s="88"/>
    </row>
    <row r="21" spans="1:16" ht="8.4" thickBot="1" x14ac:dyDescent="0.2">
      <c r="A21" s="9">
        <v>3220</v>
      </c>
      <c r="B21" s="99"/>
      <c r="C21" s="100">
        <v>500</v>
      </c>
      <c r="D21" s="100">
        <v>500</v>
      </c>
      <c r="E21" s="100">
        <v>500</v>
      </c>
      <c r="F21" s="100"/>
      <c r="G21" s="100"/>
      <c r="H21" s="100"/>
      <c r="I21" s="100"/>
      <c r="J21" s="100">
        <v>500</v>
      </c>
      <c r="K21" s="100">
        <v>500</v>
      </c>
      <c r="L21" s="100">
        <v>500</v>
      </c>
      <c r="M21" s="101"/>
      <c r="N21" s="67">
        <f t="shared" si="1"/>
        <v>3000</v>
      </c>
      <c r="O21" s="10" t="s">
        <v>120</v>
      </c>
      <c r="P21" s="10" t="s">
        <v>10</v>
      </c>
    </row>
    <row r="22" spans="1:16" ht="8.4" thickBot="1" x14ac:dyDescent="0.2">
      <c r="A22" s="9"/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  <c r="N22" s="67">
        <f t="shared" si="1"/>
        <v>0</v>
      </c>
      <c r="O22" s="10"/>
      <c r="P22" s="10"/>
    </row>
    <row r="23" spans="1:16" ht="8.4" thickBot="1" x14ac:dyDescent="0.2">
      <c r="A23" s="9">
        <v>3230</v>
      </c>
      <c r="B23" s="99"/>
      <c r="C23" s="100">
        <v>7000</v>
      </c>
      <c r="D23" s="100"/>
      <c r="E23" s="100"/>
      <c r="F23" s="100"/>
      <c r="G23" s="100"/>
      <c r="H23" s="100"/>
      <c r="I23" s="100"/>
      <c r="J23" s="100">
        <v>7000</v>
      </c>
      <c r="K23" s="100"/>
      <c r="L23" s="100"/>
      <c r="M23" s="101"/>
      <c r="N23" s="67">
        <f t="shared" si="1"/>
        <v>14000</v>
      </c>
      <c r="O23" s="10" t="s">
        <v>120</v>
      </c>
      <c r="P23" s="10" t="s">
        <v>104</v>
      </c>
    </row>
    <row r="24" spans="1:16" ht="8.4" thickBot="1" x14ac:dyDescent="0.2">
      <c r="A24" s="9"/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1"/>
      <c r="N24" s="67">
        <f t="shared" si="1"/>
        <v>0</v>
      </c>
      <c r="O24" s="10"/>
      <c r="P24" s="10"/>
    </row>
    <row r="25" spans="1:16" ht="8.4" thickBot="1" x14ac:dyDescent="0.2">
      <c r="A25" s="9">
        <v>3240</v>
      </c>
      <c r="B25" s="99"/>
      <c r="C25" s="100"/>
      <c r="D25" s="100"/>
      <c r="E25" s="100"/>
      <c r="F25" s="100"/>
      <c r="G25" s="100">
        <v>20000</v>
      </c>
      <c r="H25" s="100"/>
      <c r="I25" s="100"/>
      <c r="J25" s="100"/>
      <c r="K25" s="100"/>
      <c r="L25" s="100"/>
      <c r="M25" s="101"/>
      <c r="N25" s="67">
        <f t="shared" si="1"/>
        <v>20000</v>
      </c>
      <c r="O25" s="10" t="s">
        <v>120</v>
      </c>
      <c r="P25" s="10" t="s">
        <v>66</v>
      </c>
    </row>
    <row r="26" spans="1:16" ht="8.4" thickBot="1" x14ac:dyDescent="0.2">
      <c r="A26" s="9"/>
      <c r="B26" s="99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1"/>
      <c r="N26" s="67">
        <f t="shared" si="1"/>
        <v>0</v>
      </c>
      <c r="O26" s="10"/>
      <c r="P26" s="10"/>
    </row>
    <row r="27" spans="1:16" ht="8.4" thickBot="1" x14ac:dyDescent="0.2">
      <c r="A27" s="9">
        <v>3250</v>
      </c>
      <c r="B27" s="99"/>
      <c r="C27" s="100"/>
      <c r="D27" s="100"/>
      <c r="E27" s="100"/>
      <c r="F27" s="100"/>
      <c r="G27" s="100"/>
      <c r="H27" s="100"/>
      <c r="I27" s="100">
        <v>20000</v>
      </c>
      <c r="J27" s="100"/>
      <c r="K27" s="100"/>
      <c r="L27" s="100"/>
      <c r="M27" s="101"/>
      <c r="N27" s="67">
        <f t="shared" si="1"/>
        <v>20000</v>
      </c>
      <c r="O27" s="10" t="s">
        <v>120</v>
      </c>
      <c r="P27" s="10" t="s">
        <v>13</v>
      </c>
    </row>
    <row r="28" spans="1:16" x14ac:dyDescent="0.15">
      <c r="A28" s="116"/>
      <c r="B28" s="117"/>
      <c r="C28" s="118"/>
      <c r="D28" s="118"/>
      <c r="E28" s="119"/>
      <c r="F28" s="119"/>
      <c r="G28" s="119"/>
      <c r="H28" s="119"/>
      <c r="I28" s="119"/>
      <c r="J28" s="119"/>
      <c r="K28" s="118"/>
      <c r="L28" s="118"/>
      <c r="M28" s="120"/>
      <c r="N28" s="67">
        <f t="shared" si="1"/>
        <v>0</v>
      </c>
      <c r="O28" s="89"/>
      <c r="P28" s="89"/>
    </row>
    <row r="29" spans="1:16" ht="8.4" thickBot="1" x14ac:dyDescent="0.2">
      <c r="A29" s="102" t="s">
        <v>97</v>
      </c>
      <c r="B29" s="103">
        <f>SUM(B11+B13+B15+B17+B19+B21+B23+B25+B27)</f>
        <v>8500</v>
      </c>
      <c r="C29" s="103">
        <f t="shared" ref="C29:M30" si="2">SUM(C11+C13+C15+C17+C19+C21+C23+C25+C27)</f>
        <v>13000</v>
      </c>
      <c r="D29" s="103">
        <f t="shared" si="2"/>
        <v>4000</v>
      </c>
      <c r="E29" s="103">
        <f t="shared" si="2"/>
        <v>4000</v>
      </c>
      <c r="F29" s="103">
        <f t="shared" si="2"/>
        <v>3500</v>
      </c>
      <c r="G29" s="103">
        <f t="shared" si="2"/>
        <v>23500</v>
      </c>
      <c r="H29" s="103">
        <f t="shared" si="2"/>
        <v>3500</v>
      </c>
      <c r="I29" s="103">
        <f t="shared" si="2"/>
        <v>23500</v>
      </c>
      <c r="J29" s="103">
        <f t="shared" si="2"/>
        <v>11000</v>
      </c>
      <c r="K29" s="103">
        <f t="shared" si="2"/>
        <v>4000</v>
      </c>
      <c r="L29" s="103">
        <f t="shared" si="2"/>
        <v>9000</v>
      </c>
      <c r="M29" s="103">
        <f t="shared" si="2"/>
        <v>93500</v>
      </c>
      <c r="N29" s="107">
        <f>SUM(B29:M29)</f>
        <v>201000</v>
      </c>
      <c r="O29" s="107"/>
      <c r="P29" s="107"/>
    </row>
    <row r="30" spans="1:16" ht="8.4" thickBot="1" x14ac:dyDescent="0.2">
      <c r="A30" s="90"/>
      <c r="B30" s="121">
        <f>SUM(B12+B14+B16+B18+B20+B22+B24+B26+B28)</f>
        <v>0</v>
      </c>
      <c r="C30" s="121">
        <f t="shared" si="2"/>
        <v>0</v>
      </c>
      <c r="D30" s="121">
        <f t="shared" si="2"/>
        <v>0</v>
      </c>
      <c r="E30" s="121">
        <f t="shared" si="2"/>
        <v>0</v>
      </c>
      <c r="F30" s="121">
        <f t="shared" si="2"/>
        <v>0</v>
      </c>
      <c r="G30" s="121">
        <f t="shared" si="2"/>
        <v>0</v>
      </c>
      <c r="H30" s="121">
        <f t="shared" si="2"/>
        <v>0</v>
      </c>
      <c r="I30" s="121">
        <f t="shared" si="2"/>
        <v>0</v>
      </c>
      <c r="J30" s="121">
        <f t="shared" si="2"/>
        <v>0</v>
      </c>
      <c r="K30" s="121">
        <f t="shared" si="2"/>
        <v>0</v>
      </c>
      <c r="L30" s="121">
        <f t="shared" si="2"/>
        <v>0</v>
      </c>
      <c r="M30" s="121">
        <f t="shared" si="2"/>
        <v>0</v>
      </c>
      <c r="N30" s="5">
        <f>SUM(B30:M30)</f>
        <v>0</v>
      </c>
      <c r="O30" s="5"/>
      <c r="P30" s="5"/>
    </row>
    <row r="31" spans="1:16" x14ac:dyDescent="0.15">
      <c r="A31" s="15"/>
    </row>
    <row r="32" spans="1:16" x14ac:dyDescent="0.15">
      <c r="A32" s="15"/>
    </row>
    <row r="33" spans="1:1" x14ac:dyDescent="0.15">
      <c r="A33" s="15"/>
    </row>
    <row r="34" spans="1:1" x14ac:dyDescent="0.15">
      <c r="A34" s="15"/>
    </row>
    <row r="35" spans="1:1" x14ac:dyDescent="0.15">
      <c r="A35" s="15"/>
    </row>
    <row r="36" spans="1:1" x14ac:dyDescent="0.15">
      <c r="A36" s="15"/>
    </row>
    <row r="37" spans="1:1" x14ac:dyDescent="0.15">
      <c r="A37" s="15"/>
    </row>
    <row r="38" spans="1:1" x14ac:dyDescent="0.15">
      <c r="A38" s="15"/>
    </row>
    <row r="39" spans="1:1" x14ac:dyDescent="0.15">
      <c r="A39" s="15"/>
    </row>
    <row r="40" spans="1:1" x14ac:dyDescent="0.15">
      <c r="A40" s="15"/>
    </row>
    <row r="41" spans="1:1" x14ac:dyDescent="0.15">
      <c r="A41" s="15"/>
    </row>
    <row r="42" spans="1:1" x14ac:dyDescent="0.15">
      <c r="A42" s="15"/>
    </row>
    <row r="43" spans="1:1" x14ac:dyDescent="0.15">
      <c r="A43" s="15"/>
    </row>
    <row r="44" spans="1:1" x14ac:dyDescent="0.15">
      <c r="A44" s="15"/>
    </row>
    <row r="45" spans="1:1" x14ac:dyDescent="0.15">
      <c r="A45" s="15"/>
    </row>
    <row r="46" spans="1:1" x14ac:dyDescent="0.15">
      <c r="A46" s="15"/>
    </row>
    <row r="47" spans="1:1" x14ac:dyDescent="0.15">
      <c r="A47" s="15"/>
    </row>
    <row r="48" spans="1:1" x14ac:dyDescent="0.15">
      <c r="A48" s="15"/>
    </row>
    <row r="49" spans="1:16" x14ac:dyDescent="0.15">
      <c r="A49" s="15"/>
    </row>
    <row r="50" spans="1:16" x14ac:dyDescent="0.15">
      <c r="A50" s="15"/>
    </row>
    <row r="51" spans="1:16" x14ac:dyDescent="0.15">
      <c r="A51" s="15"/>
    </row>
    <row r="52" spans="1:16" x14ac:dyDescent="0.15">
      <c r="A52" s="15"/>
    </row>
    <row r="53" spans="1:16" x14ac:dyDescent="0.15">
      <c r="A53" s="15"/>
    </row>
    <row r="54" spans="1:16" x14ac:dyDescent="0.15">
      <c r="A54" s="15"/>
    </row>
    <row r="55" spans="1:16" x14ac:dyDescent="0.15">
      <c r="A55" s="15"/>
    </row>
    <row r="56" spans="1:16" x14ac:dyDescent="0.15">
      <c r="A56" s="15"/>
    </row>
    <row r="57" spans="1:16" x14ac:dyDescent="0.15">
      <c r="A57" s="15"/>
    </row>
    <row r="58" spans="1:16" x14ac:dyDescent="0.15">
      <c r="A58" s="15"/>
    </row>
    <row r="59" spans="1:16" s="135" customFormat="1" ht="15.6" x14ac:dyDescent="0.3">
      <c r="A59" s="135" t="s">
        <v>49</v>
      </c>
      <c r="D59" s="135" t="s">
        <v>128</v>
      </c>
    </row>
    <row r="60" spans="1:16" s="135" customFormat="1" ht="16.2" thickBot="1" x14ac:dyDescent="0.35">
      <c r="A60" s="135" t="s">
        <v>130</v>
      </c>
    </row>
    <row r="61" spans="1:16" s="15" customFormat="1" ht="8.4" thickBot="1" x14ac:dyDescent="0.2">
      <c r="A61" s="90" t="s">
        <v>0</v>
      </c>
      <c r="B61" s="91" t="s">
        <v>84</v>
      </c>
      <c r="C61" s="92" t="s">
        <v>85</v>
      </c>
      <c r="D61" s="92" t="s">
        <v>86</v>
      </c>
      <c r="E61" s="92" t="s">
        <v>87</v>
      </c>
      <c r="F61" s="92" t="s">
        <v>88</v>
      </c>
      <c r="G61" s="92" t="s">
        <v>89</v>
      </c>
      <c r="H61" s="92" t="s">
        <v>90</v>
      </c>
      <c r="I61" s="92" t="s">
        <v>91</v>
      </c>
      <c r="J61" s="92" t="s">
        <v>92</v>
      </c>
      <c r="K61" s="92" t="s">
        <v>93</v>
      </c>
      <c r="L61" s="92" t="s">
        <v>94</v>
      </c>
      <c r="M61" s="93" t="s">
        <v>95</v>
      </c>
      <c r="N61" s="94" t="s">
        <v>110</v>
      </c>
      <c r="O61" s="94" t="s">
        <v>99</v>
      </c>
      <c r="P61" s="94" t="s">
        <v>101</v>
      </c>
    </row>
    <row r="62" spans="1:16" x14ac:dyDescent="0.15">
      <c r="A62" s="9">
        <v>4010</v>
      </c>
      <c r="B62" s="99">
        <v>6000</v>
      </c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1"/>
      <c r="N62" s="10">
        <f t="shared" ref="N62:N109" si="3">SUM(B62:M62)</f>
        <v>6000</v>
      </c>
      <c r="O62" s="10"/>
      <c r="P62" s="10" t="s">
        <v>105</v>
      </c>
    </row>
    <row r="63" spans="1:16" x14ac:dyDescent="0.15">
      <c r="A63" s="9"/>
      <c r="B63" s="99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1"/>
      <c r="N63" s="10">
        <f t="shared" si="3"/>
        <v>0</v>
      </c>
      <c r="O63" s="10"/>
      <c r="P63" s="10"/>
    </row>
    <row r="64" spans="1:16" x14ac:dyDescent="0.15">
      <c r="A64" s="9">
        <v>4081</v>
      </c>
      <c r="B64" s="99"/>
      <c r="C64" s="100"/>
      <c r="D64" s="100"/>
      <c r="E64" s="100">
        <v>1500</v>
      </c>
      <c r="F64" s="100"/>
      <c r="G64" s="100"/>
      <c r="H64" s="100"/>
      <c r="I64" s="100"/>
      <c r="J64" s="100"/>
      <c r="K64" s="100"/>
      <c r="L64" s="100"/>
      <c r="M64" s="101"/>
      <c r="N64" s="10">
        <f t="shared" si="3"/>
        <v>1500</v>
      </c>
      <c r="O64" s="10"/>
      <c r="P64" s="10" t="s">
        <v>8</v>
      </c>
    </row>
    <row r="65" spans="1:16" x14ac:dyDescent="0.15">
      <c r="A65" s="9"/>
      <c r="B65" s="99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1"/>
      <c r="N65" s="10">
        <f t="shared" si="3"/>
        <v>0</v>
      </c>
      <c r="O65" s="10"/>
      <c r="P65" s="10"/>
    </row>
    <row r="66" spans="1:16" x14ac:dyDescent="0.15">
      <c r="A66" s="9">
        <v>4110</v>
      </c>
      <c r="B66" s="99">
        <v>500</v>
      </c>
      <c r="C66" s="100">
        <v>500</v>
      </c>
      <c r="D66" s="100">
        <v>500</v>
      </c>
      <c r="E66" s="100">
        <v>500</v>
      </c>
      <c r="F66" s="100">
        <v>500</v>
      </c>
      <c r="G66" s="100">
        <v>500</v>
      </c>
      <c r="H66" s="100">
        <v>500</v>
      </c>
      <c r="I66" s="100">
        <v>500</v>
      </c>
      <c r="J66" s="100">
        <v>500</v>
      </c>
      <c r="K66" s="100">
        <v>500</v>
      </c>
      <c r="L66" s="100">
        <v>500</v>
      </c>
      <c r="M66" s="101">
        <v>500</v>
      </c>
      <c r="N66" s="10">
        <f t="shared" si="3"/>
        <v>6000</v>
      </c>
      <c r="O66" s="10"/>
      <c r="P66" s="10" t="s">
        <v>68</v>
      </c>
    </row>
    <row r="67" spans="1:16" x14ac:dyDescent="0.15">
      <c r="A67" s="9"/>
      <c r="B67" s="99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1"/>
      <c r="N67" s="10">
        <f t="shared" si="3"/>
        <v>0</v>
      </c>
      <c r="O67" s="10"/>
      <c r="P67" s="10"/>
    </row>
    <row r="68" spans="1:16" x14ac:dyDescent="0.15">
      <c r="A68" s="9">
        <v>4210</v>
      </c>
      <c r="B68" s="99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1"/>
      <c r="N68" s="10">
        <f t="shared" si="3"/>
        <v>0</v>
      </c>
      <c r="O68" s="10"/>
      <c r="P68" s="10" t="s">
        <v>103</v>
      </c>
    </row>
    <row r="69" spans="1:16" x14ac:dyDescent="0.15">
      <c r="A69" s="9"/>
      <c r="B69" s="99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1"/>
      <c r="N69" s="10">
        <f t="shared" si="3"/>
        <v>0</v>
      </c>
      <c r="O69" s="10"/>
      <c r="P69" s="10"/>
    </row>
    <row r="70" spans="1:16" x14ac:dyDescent="0.15">
      <c r="A70" s="9">
        <v>4220</v>
      </c>
      <c r="B70" s="99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1"/>
      <c r="N70" s="10">
        <f t="shared" si="3"/>
        <v>0</v>
      </c>
      <c r="O70" s="10" t="s">
        <v>121</v>
      </c>
      <c r="P70" s="10" t="s">
        <v>56</v>
      </c>
    </row>
    <row r="71" spans="1:16" x14ac:dyDescent="0.15">
      <c r="A71" s="9"/>
      <c r="B71" s="99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1"/>
      <c r="N71" s="10">
        <f t="shared" si="3"/>
        <v>0</v>
      </c>
      <c r="O71" s="10"/>
      <c r="P71" s="10"/>
    </row>
    <row r="72" spans="1:16" x14ac:dyDescent="0.15">
      <c r="A72" s="9">
        <v>4240</v>
      </c>
      <c r="B72" s="99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1"/>
      <c r="N72" s="10">
        <f t="shared" si="3"/>
        <v>0</v>
      </c>
      <c r="O72" s="10" t="s">
        <v>121</v>
      </c>
      <c r="P72" s="10" t="s">
        <v>69</v>
      </c>
    </row>
    <row r="73" spans="1:16" x14ac:dyDescent="0.15">
      <c r="A73" s="9"/>
      <c r="B73" s="99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1"/>
      <c r="N73" s="10">
        <f t="shared" si="3"/>
        <v>0</v>
      </c>
      <c r="O73" s="10"/>
      <c r="P73" s="10"/>
    </row>
    <row r="74" spans="1:16" x14ac:dyDescent="0.15">
      <c r="A74" s="9">
        <v>4250</v>
      </c>
      <c r="B74" s="99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1"/>
      <c r="N74" s="10">
        <f t="shared" si="3"/>
        <v>0</v>
      </c>
      <c r="O74" s="10" t="s">
        <v>121</v>
      </c>
      <c r="P74" s="10" t="s">
        <v>57</v>
      </c>
    </row>
    <row r="75" spans="1:16" x14ac:dyDescent="0.15">
      <c r="A75" s="9"/>
      <c r="B75" s="99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1"/>
      <c r="N75" s="10">
        <f t="shared" si="3"/>
        <v>0</v>
      </c>
      <c r="O75" s="10"/>
      <c r="P75" s="10"/>
    </row>
    <row r="76" spans="1:16" x14ac:dyDescent="0.15">
      <c r="A76" s="122">
        <v>5020</v>
      </c>
      <c r="B76" s="123">
        <v>8000</v>
      </c>
      <c r="C76" s="124">
        <v>1400</v>
      </c>
      <c r="D76" s="124">
        <v>1400</v>
      </c>
      <c r="E76" s="124">
        <v>1400</v>
      </c>
      <c r="F76" s="124">
        <v>8000</v>
      </c>
      <c r="G76" s="124">
        <v>1400</v>
      </c>
      <c r="H76" s="124">
        <v>1400</v>
      </c>
      <c r="I76" s="124">
        <v>1400</v>
      </c>
      <c r="J76" s="124">
        <v>7000</v>
      </c>
      <c r="K76" s="124">
        <v>1400</v>
      </c>
      <c r="L76" s="124">
        <v>1400</v>
      </c>
      <c r="M76" s="125">
        <v>7000</v>
      </c>
      <c r="N76" s="10">
        <f t="shared" si="3"/>
        <v>41200</v>
      </c>
      <c r="O76" s="88"/>
      <c r="P76" s="88" t="s">
        <v>33</v>
      </c>
    </row>
    <row r="77" spans="1:16" x14ac:dyDescent="0.15">
      <c r="A77" s="122"/>
      <c r="B77" s="123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5"/>
      <c r="N77" s="10">
        <f t="shared" si="3"/>
        <v>0</v>
      </c>
      <c r="O77" s="88"/>
      <c r="P77" s="88"/>
    </row>
    <row r="78" spans="1:16" x14ac:dyDescent="0.15">
      <c r="A78" s="122">
        <v>5021</v>
      </c>
      <c r="B78" s="123">
        <v>2000</v>
      </c>
      <c r="C78" s="124">
        <v>2000</v>
      </c>
      <c r="D78" s="124">
        <v>2000</v>
      </c>
      <c r="E78" s="124">
        <v>2000</v>
      </c>
      <c r="F78" s="124">
        <v>2000</v>
      </c>
      <c r="G78" s="124">
        <v>2000</v>
      </c>
      <c r="H78" s="124">
        <v>2000</v>
      </c>
      <c r="I78" s="124">
        <v>2000</v>
      </c>
      <c r="J78" s="124">
        <v>2000</v>
      </c>
      <c r="K78" s="124">
        <v>2000</v>
      </c>
      <c r="L78" s="124">
        <v>2000</v>
      </c>
      <c r="M78" s="125">
        <v>2000</v>
      </c>
      <c r="N78" s="10">
        <f t="shared" si="3"/>
        <v>24000</v>
      </c>
      <c r="O78" s="88" t="s">
        <v>129</v>
      </c>
      <c r="P78" s="88" t="s">
        <v>127</v>
      </c>
    </row>
    <row r="79" spans="1:16" x14ac:dyDescent="0.15">
      <c r="A79" s="122"/>
      <c r="B79" s="123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5"/>
      <c r="N79" s="10">
        <f t="shared" si="3"/>
        <v>0</v>
      </c>
      <c r="O79" s="88"/>
      <c r="P79" s="88"/>
    </row>
    <row r="80" spans="1:16" x14ac:dyDescent="0.15">
      <c r="A80" s="9">
        <v>5022</v>
      </c>
      <c r="B80" s="99">
        <v>250</v>
      </c>
      <c r="C80" s="100">
        <v>250</v>
      </c>
      <c r="D80" s="100">
        <v>250</v>
      </c>
      <c r="E80" s="100">
        <v>250</v>
      </c>
      <c r="F80" s="100">
        <v>250</v>
      </c>
      <c r="G80" s="100">
        <v>250</v>
      </c>
      <c r="H80" s="100">
        <v>250</v>
      </c>
      <c r="I80" s="100">
        <v>250</v>
      </c>
      <c r="J80" s="100">
        <v>250</v>
      </c>
      <c r="K80" s="100">
        <v>250</v>
      </c>
      <c r="L80" s="100">
        <v>250</v>
      </c>
      <c r="M80" s="101">
        <v>250</v>
      </c>
      <c r="N80" s="10">
        <f t="shared" si="3"/>
        <v>3000</v>
      </c>
      <c r="O80" s="10"/>
      <c r="P80" s="10" t="s">
        <v>106</v>
      </c>
    </row>
    <row r="81" spans="1:16" x14ac:dyDescent="0.15">
      <c r="A81" s="9"/>
      <c r="B81" s="99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1"/>
      <c r="N81" s="10">
        <f t="shared" si="3"/>
        <v>0</v>
      </c>
      <c r="O81" s="10"/>
      <c r="P81" s="10"/>
    </row>
    <row r="82" spans="1:16" x14ac:dyDescent="0.15">
      <c r="A82" s="9">
        <v>5040</v>
      </c>
      <c r="B82" s="99"/>
      <c r="C82" s="100"/>
      <c r="D82" s="100">
        <v>700</v>
      </c>
      <c r="E82" s="100">
        <v>600</v>
      </c>
      <c r="F82" s="100"/>
      <c r="G82" s="100">
        <v>700</v>
      </c>
      <c r="H82" s="100"/>
      <c r="I82" s="100"/>
      <c r="J82" s="100">
        <v>4500</v>
      </c>
      <c r="K82" s="100"/>
      <c r="L82" s="100"/>
      <c r="M82" s="101">
        <v>700</v>
      </c>
      <c r="N82" s="10">
        <f t="shared" si="3"/>
        <v>7200</v>
      </c>
      <c r="O82" s="10" t="s">
        <v>111</v>
      </c>
      <c r="P82" s="10" t="s">
        <v>107</v>
      </c>
    </row>
    <row r="83" spans="1:16" x14ac:dyDescent="0.15">
      <c r="A83" s="9"/>
      <c r="B83" s="99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7"/>
      <c r="N83" s="10">
        <f t="shared" si="3"/>
        <v>0</v>
      </c>
      <c r="O83" s="10"/>
      <c r="P83" s="10"/>
    </row>
    <row r="84" spans="1:16" x14ac:dyDescent="0.15">
      <c r="A84" s="9">
        <v>5061</v>
      </c>
      <c r="B84" s="99">
        <v>600</v>
      </c>
      <c r="C84" s="99">
        <v>600</v>
      </c>
      <c r="D84" s="99">
        <v>600</v>
      </c>
      <c r="E84" s="99">
        <v>600</v>
      </c>
      <c r="F84" s="99">
        <v>600</v>
      </c>
      <c r="G84" s="99">
        <v>600</v>
      </c>
      <c r="H84" s="99">
        <v>600</v>
      </c>
      <c r="I84" s="99">
        <v>600</v>
      </c>
      <c r="J84" s="99">
        <v>600</v>
      </c>
      <c r="K84" s="99">
        <v>600</v>
      </c>
      <c r="L84" s="99">
        <v>600</v>
      </c>
      <c r="M84" s="99">
        <v>600</v>
      </c>
      <c r="N84" s="10">
        <f t="shared" si="3"/>
        <v>7200</v>
      </c>
      <c r="O84" s="10"/>
      <c r="P84" s="10" t="s">
        <v>73</v>
      </c>
    </row>
    <row r="85" spans="1:16" x14ac:dyDescent="0.15">
      <c r="A85" s="9"/>
      <c r="B85" s="99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7"/>
      <c r="N85" s="10">
        <f t="shared" si="3"/>
        <v>0</v>
      </c>
      <c r="O85" s="10"/>
      <c r="P85" s="10"/>
    </row>
    <row r="86" spans="1:16" x14ac:dyDescent="0.15">
      <c r="A86" s="9">
        <v>5070</v>
      </c>
      <c r="B86" s="99">
        <v>1000</v>
      </c>
      <c r="C86" s="100">
        <v>1000</v>
      </c>
      <c r="D86" s="100">
        <v>1000</v>
      </c>
      <c r="E86" s="100">
        <v>1000</v>
      </c>
      <c r="F86" s="100">
        <v>1000</v>
      </c>
      <c r="G86" s="100">
        <v>1000</v>
      </c>
      <c r="H86" s="100">
        <v>1000</v>
      </c>
      <c r="I86" s="100">
        <v>1000</v>
      </c>
      <c r="J86" s="100">
        <v>1000</v>
      </c>
      <c r="K86" s="100">
        <v>1000</v>
      </c>
      <c r="L86" s="100">
        <v>1000</v>
      </c>
      <c r="M86" s="101">
        <v>1000</v>
      </c>
      <c r="N86" s="10">
        <f t="shared" si="3"/>
        <v>12000</v>
      </c>
      <c r="O86" s="10"/>
      <c r="P86" s="10" t="s">
        <v>108</v>
      </c>
    </row>
    <row r="87" spans="1:16" x14ac:dyDescent="0.15">
      <c r="A87" s="9"/>
      <c r="B87" s="99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1"/>
      <c r="N87" s="10">
        <f t="shared" si="3"/>
        <v>0</v>
      </c>
      <c r="O87" s="10"/>
      <c r="P87" s="10"/>
    </row>
    <row r="88" spans="1:16" x14ac:dyDescent="0.15">
      <c r="A88" s="9">
        <v>5071</v>
      </c>
      <c r="B88" s="99">
        <v>1000</v>
      </c>
      <c r="C88" s="100">
        <v>1000</v>
      </c>
      <c r="D88" s="100">
        <v>1000</v>
      </c>
      <c r="E88" s="100">
        <v>1000</v>
      </c>
      <c r="F88" s="100">
        <v>1000</v>
      </c>
      <c r="G88" s="100">
        <v>1000</v>
      </c>
      <c r="H88" s="100">
        <v>1000</v>
      </c>
      <c r="I88" s="100">
        <v>1000</v>
      </c>
      <c r="J88" s="100">
        <v>1000</v>
      </c>
      <c r="K88" s="100">
        <v>1000</v>
      </c>
      <c r="L88" s="100">
        <v>1000</v>
      </c>
      <c r="M88" s="101">
        <v>1000</v>
      </c>
      <c r="N88" s="10">
        <f t="shared" si="3"/>
        <v>12000</v>
      </c>
      <c r="O88" s="10"/>
      <c r="P88" s="10" t="s">
        <v>82</v>
      </c>
    </row>
    <row r="89" spans="1:16" x14ac:dyDescent="0.15">
      <c r="A89" s="9"/>
      <c r="B89" s="99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1"/>
      <c r="N89" s="10">
        <f t="shared" si="3"/>
        <v>0</v>
      </c>
      <c r="O89" s="10"/>
      <c r="P89" s="10"/>
    </row>
    <row r="90" spans="1:16" x14ac:dyDescent="0.15">
      <c r="A90" s="9">
        <v>5090</v>
      </c>
      <c r="B90" s="99">
        <v>300</v>
      </c>
      <c r="C90" s="100">
        <v>300</v>
      </c>
      <c r="D90" s="100">
        <v>300</v>
      </c>
      <c r="E90" s="100">
        <v>300</v>
      </c>
      <c r="F90" s="100">
        <v>300</v>
      </c>
      <c r="G90" s="100">
        <v>300</v>
      </c>
      <c r="H90" s="100">
        <v>300</v>
      </c>
      <c r="I90" s="100">
        <v>300</v>
      </c>
      <c r="J90" s="100">
        <v>300</v>
      </c>
      <c r="K90" s="100">
        <v>300</v>
      </c>
      <c r="L90" s="100">
        <v>300</v>
      </c>
      <c r="M90" s="101">
        <v>300</v>
      </c>
      <c r="N90" s="10">
        <f t="shared" si="3"/>
        <v>3600</v>
      </c>
      <c r="O90" s="10"/>
      <c r="P90" s="10" t="s">
        <v>25</v>
      </c>
    </row>
    <row r="91" spans="1:16" x14ac:dyDescent="0.15">
      <c r="A91" s="9"/>
      <c r="B91" s="99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1"/>
      <c r="N91" s="10">
        <f t="shared" si="3"/>
        <v>0</v>
      </c>
      <c r="O91" s="10"/>
      <c r="P91" s="10"/>
    </row>
    <row r="92" spans="1:16" x14ac:dyDescent="0.15">
      <c r="A92" s="9">
        <v>5420</v>
      </c>
      <c r="B92" s="99">
        <v>850</v>
      </c>
      <c r="C92" s="100">
        <v>850</v>
      </c>
      <c r="D92" s="100">
        <v>850</v>
      </c>
      <c r="E92" s="100">
        <v>850</v>
      </c>
      <c r="F92" s="100">
        <v>850</v>
      </c>
      <c r="G92" s="100">
        <v>850</v>
      </c>
      <c r="H92" s="100">
        <v>850</v>
      </c>
      <c r="I92" s="100">
        <v>850</v>
      </c>
      <c r="J92" s="100">
        <v>850</v>
      </c>
      <c r="K92" s="100">
        <v>850</v>
      </c>
      <c r="L92" s="100">
        <v>850</v>
      </c>
      <c r="M92" s="101">
        <v>850</v>
      </c>
      <c r="N92" s="10">
        <f t="shared" si="3"/>
        <v>10200</v>
      </c>
      <c r="O92" s="10"/>
      <c r="P92" s="10" t="s">
        <v>76</v>
      </c>
    </row>
    <row r="93" spans="1:16" x14ac:dyDescent="0.15">
      <c r="A93" s="9"/>
      <c r="B93" s="99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7"/>
      <c r="N93" s="10">
        <f t="shared" si="3"/>
        <v>0</v>
      </c>
      <c r="O93" s="10"/>
      <c r="P93" s="10"/>
    </row>
    <row r="94" spans="1:16" x14ac:dyDescent="0.15">
      <c r="A94" s="9">
        <v>6110</v>
      </c>
      <c r="B94" s="99">
        <v>800</v>
      </c>
      <c r="C94" s="99">
        <v>800</v>
      </c>
      <c r="D94" s="99">
        <v>800</v>
      </c>
      <c r="E94" s="99">
        <v>800</v>
      </c>
      <c r="F94" s="99">
        <v>800</v>
      </c>
      <c r="G94" s="99">
        <v>800</v>
      </c>
      <c r="H94" s="99">
        <v>800</v>
      </c>
      <c r="I94" s="99">
        <v>800</v>
      </c>
      <c r="J94" s="99">
        <v>800</v>
      </c>
      <c r="K94" s="99">
        <v>800</v>
      </c>
      <c r="L94" s="99">
        <v>800</v>
      </c>
      <c r="M94" s="99">
        <v>800</v>
      </c>
      <c r="N94" s="10">
        <f t="shared" si="3"/>
        <v>9600</v>
      </c>
      <c r="O94" s="10"/>
      <c r="P94" s="10" t="s">
        <v>42</v>
      </c>
    </row>
    <row r="95" spans="1:16" x14ac:dyDescent="0.15">
      <c r="A95" s="9"/>
      <c r="B95" s="99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7"/>
      <c r="N95" s="10">
        <f t="shared" si="3"/>
        <v>0</v>
      </c>
      <c r="O95" s="10"/>
      <c r="P95" s="10"/>
    </row>
    <row r="96" spans="1:16" x14ac:dyDescent="0.15">
      <c r="A96" s="9">
        <v>6230</v>
      </c>
      <c r="B96" s="99">
        <v>600</v>
      </c>
      <c r="C96" s="100">
        <v>600</v>
      </c>
      <c r="D96" s="100">
        <v>2750</v>
      </c>
      <c r="E96" s="100">
        <v>1550</v>
      </c>
      <c r="F96" s="100">
        <v>600</v>
      </c>
      <c r="G96" s="100">
        <v>1150</v>
      </c>
      <c r="H96" s="100">
        <v>600</v>
      </c>
      <c r="I96" s="100">
        <v>600</v>
      </c>
      <c r="J96" s="100">
        <v>1150</v>
      </c>
      <c r="K96" s="100">
        <v>1550</v>
      </c>
      <c r="L96" s="100">
        <v>600</v>
      </c>
      <c r="M96" s="101">
        <v>600</v>
      </c>
      <c r="N96" s="10">
        <f t="shared" si="3"/>
        <v>12350</v>
      </c>
      <c r="O96" s="10"/>
      <c r="P96" s="10" t="s">
        <v>112</v>
      </c>
    </row>
    <row r="97" spans="1:16" x14ac:dyDescent="0.15">
      <c r="A97" s="9"/>
      <c r="B97" s="99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1"/>
      <c r="N97" s="10">
        <f t="shared" si="3"/>
        <v>0</v>
      </c>
      <c r="O97" s="10"/>
      <c r="P97" s="10"/>
    </row>
    <row r="98" spans="1:16" x14ac:dyDescent="0.15">
      <c r="A98" s="9">
        <v>6310</v>
      </c>
      <c r="B98" s="99">
        <v>9000</v>
      </c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1"/>
      <c r="N98" s="10">
        <f t="shared" si="3"/>
        <v>9000</v>
      </c>
      <c r="O98" s="10"/>
      <c r="P98" s="10" t="s">
        <v>47</v>
      </c>
    </row>
    <row r="99" spans="1:16" x14ac:dyDescent="0.15">
      <c r="A99" s="9"/>
      <c r="B99" s="99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1"/>
      <c r="N99" s="10">
        <f t="shared" si="3"/>
        <v>0</v>
      </c>
      <c r="O99" s="10"/>
      <c r="P99" s="10"/>
    </row>
    <row r="100" spans="1:16" x14ac:dyDescent="0.15">
      <c r="A100" s="9">
        <v>6970</v>
      </c>
      <c r="B100" s="99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1"/>
      <c r="N100" s="10">
        <f t="shared" si="3"/>
        <v>0</v>
      </c>
      <c r="O100" s="10"/>
      <c r="P100" s="88" t="s">
        <v>109</v>
      </c>
    </row>
    <row r="101" spans="1:16" x14ac:dyDescent="0.15">
      <c r="A101" s="9"/>
      <c r="B101" s="99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1"/>
      <c r="N101" s="10">
        <f t="shared" si="3"/>
        <v>0</v>
      </c>
      <c r="O101" s="10"/>
      <c r="P101" s="88"/>
    </row>
    <row r="102" spans="1:16" x14ac:dyDescent="0.15">
      <c r="A102" s="9">
        <v>8170</v>
      </c>
      <c r="B102" s="99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1"/>
      <c r="N102" s="10">
        <f t="shared" si="3"/>
        <v>0</v>
      </c>
      <c r="O102" s="10"/>
      <c r="P102" s="10" t="s">
        <v>51</v>
      </c>
    </row>
    <row r="103" spans="1:16" x14ac:dyDescent="0.15">
      <c r="A103" s="9"/>
      <c r="B103" s="99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1"/>
      <c r="N103" s="10">
        <f t="shared" si="3"/>
        <v>0</v>
      </c>
      <c r="O103" s="10"/>
      <c r="P103" s="10"/>
    </row>
    <row r="104" spans="1:16" x14ac:dyDescent="0.15">
      <c r="A104" s="9">
        <v>8310</v>
      </c>
      <c r="B104" s="99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1"/>
      <c r="N104" s="10">
        <f t="shared" si="3"/>
        <v>0</v>
      </c>
      <c r="O104" s="10"/>
      <c r="P104" s="10" t="s">
        <v>52</v>
      </c>
    </row>
    <row r="105" spans="1:16" x14ac:dyDescent="0.15">
      <c r="A105" s="9"/>
      <c r="B105" s="99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1"/>
      <c r="N105" s="10">
        <f t="shared" si="3"/>
        <v>0</v>
      </c>
      <c r="O105" s="10"/>
      <c r="P105" s="10"/>
    </row>
    <row r="106" spans="1:16" x14ac:dyDescent="0.15">
      <c r="A106" s="9">
        <v>8410</v>
      </c>
      <c r="B106" s="99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1"/>
      <c r="N106" s="10">
        <f t="shared" si="3"/>
        <v>0</v>
      </c>
      <c r="O106" s="10"/>
      <c r="P106" s="10" t="s">
        <v>53</v>
      </c>
    </row>
    <row r="107" spans="1:16" x14ac:dyDescent="0.15">
      <c r="A107" s="9"/>
      <c r="B107" s="99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1"/>
      <c r="N107" s="10">
        <f t="shared" si="3"/>
        <v>0</v>
      </c>
      <c r="O107" s="10"/>
      <c r="P107" s="10"/>
    </row>
    <row r="108" spans="1:16" x14ac:dyDescent="0.15">
      <c r="A108" s="9">
        <v>8999</v>
      </c>
      <c r="B108" s="99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1"/>
      <c r="N108" s="10">
        <f t="shared" si="3"/>
        <v>0</v>
      </c>
      <c r="O108" s="10"/>
      <c r="P108" s="10" t="s">
        <v>54</v>
      </c>
    </row>
    <row r="109" spans="1:16" x14ac:dyDescent="0.15">
      <c r="A109" s="116"/>
      <c r="B109" s="117"/>
      <c r="C109" s="119"/>
      <c r="D109" s="119"/>
      <c r="E109" s="119"/>
      <c r="F109" s="119"/>
      <c r="G109" s="119"/>
      <c r="H109" s="118"/>
      <c r="I109" s="119"/>
      <c r="J109" s="119"/>
      <c r="K109" s="119"/>
      <c r="L109" s="119"/>
      <c r="M109" s="120"/>
      <c r="N109" s="10">
        <f t="shared" si="3"/>
        <v>0</v>
      </c>
      <c r="O109" s="89"/>
      <c r="P109" s="89"/>
    </row>
    <row r="110" spans="1:16" ht="8.4" thickBot="1" x14ac:dyDescent="0.2">
      <c r="A110" s="102" t="s">
        <v>97</v>
      </c>
      <c r="B110" s="103">
        <f>SUM(B62+B64+B66+B68+B70+B72+B74+B76+B78+B80+B82+B84+B86+B88+B90+B92+B94+B96+B98+B100+B102+B104+B106+B108)</f>
        <v>30900</v>
      </c>
      <c r="C110" s="103">
        <f t="shared" ref="C110:M111" si="4">SUM(C62+C64+C66+C68+C70+C72+C74+C76+C78+C80+C82+C84+C86+C88+C90+C92+C94+C96+C98+C100+C102+C104+C106+C108)</f>
        <v>9300</v>
      </c>
      <c r="D110" s="103">
        <f t="shared" si="4"/>
        <v>12150</v>
      </c>
      <c r="E110" s="103">
        <f t="shared" si="4"/>
        <v>12350</v>
      </c>
      <c r="F110" s="103">
        <f t="shared" si="4"/>
        <v>15900</v>
      </c>
      <c r="G110" s="103">
        <f t="shared" si="4"/>
        <v>10550</v>
      </c>
      <c r="H110" s="103">
        <f t="shared" si="4"/>
        <v>9300</v>
      </c>
      <c r="I110" s="103">
        <f t="shared" si="4"/>
        <v>9300</v>
      </c>
      <c r="J110" s="103">
        <f t="shared" si="4"/>
        <v>19950</v>
      </c>
      <c r="K110" s="103">
        <f t="shared" si="4"/>
        <v>10250</v>
      </c>
      <c r="L110" s="103">
        <f t="shared" si="4"/>
        <v>9300</v>
      </c>
      <c r="M110" s="103">
        <f t="shared" si="4"/>
        <v>15600</v>
      </c>
      <c r="N110" s="107">
        <f>SUM(B110:M110)</f>
        <v>164850</v>
      </c>
      <c r="O110" s="107"/>
      <c r="P110" s="107"/>
    </row>
    <row r="111" spans="1:16" ht="8.4" thickBot="1" x14ac:dyDescent="0.2">
      <c r="A111" s="12"/>
      <c r="B111" s="128">
        <f>SUM(B63+B65+B67+B69+B71+B73+B75+B77+B79+B81+B83+B85+B87+B89+B91+B93+B95+B97+B99+B101+B103+B105+B107+B109)</f>
        <v>0</v>
      </c>
      <c r="C111" s="128">
        <f t="shared" si="4"/>
        <v>0</v>
      </c>
      <c r="D111" s="128">
        <f t="shared" si="4"/>
        <v>0</v>
      </c>
      <c r="E111" s="128">
        <f t="shared" si="4"/>
        <v>0</v>
      </c>
      <c r="F111" s="128">
        <f t="shared" si="4"/>
        <v>0</v>
      </c>
      <c r="G111" s="128">
        <f t="shared" si="4"/>
        <v>0</v>
      </c>
      <c r="H111" s="128">
        <f t="shared" si="4"/>
        <v>0</v>
      </c>
      <c r="I111" s="128">
        <f t="shared" si="4"/>
        <v>0</v>
      </c>
      <c r="J111" s="128">
        <f t="shared" si="4"/>
        <v>0</v>
      </c>
      <c r="K111" s="128">
        <f t="shared" si="4"/>
        <v>0</v>
      </c>
      <c r="L111" s="128">
        <f t="shared" si="4"/>
        <v>0</v>
      </c>
      <c r="M111" s="128">
        <f t="shared" si="4"/>
        <v>0</v>
      </c>
      <c r="N111" s="13">
        <f>SUM(B111:M111)</f>
        <v>0</v>
      </c>
      <c r="O111" s="13"/>
      <c r="P111" s="13"/>
    </row>
    <row r="112" spans="1:16" ht="8.4" thickBot="1" x14ac:dyDescent="0.2">
      <c r="A112" s="12" t="s">
        <v>98</v>
      </c>
      <c r="B112" s="129">
        <f t="shared" ref="B112:M112" si="5">SUM(B29)-B110</f>
        <v>-22400</v>
      </c>
      <c r="C112" s="128">
        <f t="shared" si="5"/>
        <v>3700</v>
      </c>
      <c r="D112" s="130">
        <f t="shared" si="5"/>
        <v>-8150</v>
      </c>
      <c r="E112" s="130">
        <f t="shared" si="5"/>
        <v>-8350</v>
      </c>
      <c r="F112" s="130">
        <f t="shared" si="5"/>
        <v>-12400</v>
      </c>
      <c r="G112" s="131">
        <f t="shared" si="5"/>
        <v>12950</v>
      </c>
      <c r="H112" s="130">
        <f t="shared" si="5"/>
        <v>-5800</v>
      </c>
      <c r="I112" s="131">
        <f t="shared" si="5"/>
        <v>14200</v>
      </c>
      <c r="J112" s="130">
        <f t="shared" si="5"/>
        <v>-8950</v>
      </c>
      <c r="K112" s="130">
        <f t="shared" si="5"/>
        <v>-6250</v>
      </c>
      <c r="L112" s="130">
        <f t="shared" si="5"/>
        <v>-300</v>
      </c>
      <c r="M112" s="132">
        <f t="shared" si="5"/>
        <v>77900</v>
      </c>
      <c r="N112" s="13">
        <f>SUM(N29-N110)</f>
        <v>36150</v>
      </c>
      <c r="O112" s="13"/>
      <c r="P112" s="13"/>
    </row>
    <row r="113" spans="1:14" x14ac:dyDescent="0.15">
      <c r="A113" s="15" t="s">
        <v>124</v>
      </c>
      <c r="D113" s="133">
        <v>100000</v>
      </c>
      <c r="L113" s="133"/>
    </row>
    <row r="114" spans="1:14" x14ac:dyDescent="0.15">
      <c r="A114" s="134" t="s">
        <v>125</v>
      </c>
      <c r="D114" s="133">
        <v>15000</v>
      </c>
      <c r="F114" s="3" t="s">
        <v>126</v>
      </c>
      <c r="G114" s="133"/>
      <c r="N114" s="133">
        <v>115000</v>
      </c>
    </row>
    <row r="115" spans="1:14" x14ac:dyDescent="0.15">
      <c r="A115" s="3" t="s">
        <v>122</v>
      </c>
      <c r="H115" s="3">
        <v>335000</v>
      </c>
      <c r="J115" s="133">
        <v>-34100</v>
      </c>
      <c r="K115" s="3" t="s">
        <v>123</v>
      </c>
      <c r="N115" s="3">
        <v>330900</v>
      </c>
    </row>
  </sheetData>
  <pageMargins left="0.7" right="0.7" top="0.75" bottom="0.75" header="0.3" footer="0.3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0423D-54E7-410B-A980-90B42CC6CBD5}">
  <dimension ref="A1:P115"/>
  <sheetViews>
    <sheetView tabSelected="1" topLeftCell="A86" zoomScale="150" zoomScaleNormal="150" workbookViewId="0">
      <selection activeCell="O65" sqref="O65"/>
    </sheetView>
  </sheetViews>
  <sheetFormatPr defaultColWidth="9.109375" defaultRowHeight="7.8" x14ac:dyDescent="0.15"/>
  <cols>
    <col min="1" max="1" width="7.88671875" style="3" customWidth="1"/>
    <col min="2" max="2" width="7.33203125" style="3" customWidth="1"/>
    <col min="3" max="7" width="6.88671875" style="3" customWidth="1"/>
    <col min="8" max="9" width="6.6640625" style="3" customWidth="1"/>
    <col min="10" max="13" width="6.88671875" style="3" customWidth="1"/>
    <col min="14" max="14" width="7.33203125" style="3" customWidth="1"/>
    <col min="15" max="15" width="13.77734375" style="3" customWidth="1"/>
    <col min="16" max="16" width="17.6640625" style="3" customWidth="1"/>
    <col min="17" max="16384" width="9.109375" style="3"/>
  </cols>
  <sheetData>
    <row r="1" spans="1:16" s="135" customFormat="1" ht="15.6" x14ac:dyDescent="0.3">
      <c r="A1" s="135" t="s">
        <v>49</v>
      </c>
      <c r="D1" s="135" t="s">
        <v>128</v>
      </c>
    </row>
    <row r="2" spans="1:16" s="135" customFormat="1" ht="16.2" thickBot="1" x14ac:dyDescent="0.35">
      <c r="A2" s="135" t="s">
        <v>131</v>
      </c>
    </row>
    <row r="3" spans="1:16" s="15" customFormat="1" ht="8.4" thickBot="1" x14ac:dyDescent="0.2">
      <c r="A3" s="90" t="s">
        <v>0</v>
      </c>
      <c r="B3" s="91" t="s">
        <v>84</v>
      </c>
      <c r="C3" s="92" t="s">
        <v>85</v>
      </c>
      <c r="D3" s="92" t="s">
        <v>86</v>
      </c>
      <c r="E3" s="92" t="s">
        <v>87</v>
      </c>
      <c r="F3" s="92" t="s">
        <v>88</v>
      </c>
      <c r="G3" s="92" t="s">
        <v>89</v>
      </c>
      <c r="H3" s="92" t="s">
        <v>90</v>
      </c>
      <c r="I3" s="92" t="s">
        <v>91</v>
      </c>
      <c r="J3" s="92" t="s">
        <v>92</v>
      </c>
      <c r="K3" s="92" t="s">
        <v>93</v>
      </c>
      <c r="L3" s="92" t="s">
        <v>94</v>
      </c>
      <c r="M3" s="93" t="s">
        <v>95</v>
      </c>
      <c r="N3" s="94" t="s">
        <v>110</v>
      </c>
      <c r="O3" s="94" t="s">
        <v>99</v>
      </c>
      <c r="P3" s="94" t="s">
        <v>101</v>
      </c>
    </row>
    <row r="4" spans="1:16" x14ac:dyDescent="0.15">
      <c r="A4" s="95">
        <v>1910</v>
      </c>
      <c r="B4" s="96"/>
      <c r="C4" s="97"/>
      <c r="D4" s="97"/>
      <c r="E4" s="97"/>
      <c r="F4" s="97"/>
      <c r="G4" s="97"/>
      <c r="H4" s="97"/>
      <c r="I4" s="97"/>
      <c r="J4" s="97"/>
      <c r="K4" s="97"/>
      <c r="L4" s="97"/>
      <c r="M4" s="98"/>
      <c r="N4" s="67"/>
      <c r="O4" s="67"/>
      <c r="P4" s="67" t="s">
        <v>1</v>
      </c>
    </row>
    <row r="5" spans="1:16" x14ac:dyDescent="0.15">
      <c r="A5" s="9">
        <v>1940</v>
      </c>
      <c r="B5" s="99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  <c r="N5" s="10"/>
      <c r="O5" s="10"/>
      <c r="P5" s="10" t="s">
        <v>2</v>
      </c>
    </row>
    <row r="6" spans="1:16" x14ac:dyDescent="0.15">
      <c r="A6" s="9">
        <v>1941</v>
      </c>
      <c r="B6" s="9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  <c r="N6" s="10"/>
      <c r="O6" s="10"/>
      <c r="P6" s="10" t="s">
        <v>3</v>
      </c>
    </row>
    <row r="7" spans="1:16" x14ac:dyDescent="0.15">
      <c r="A7" s="9">
        <v>2091</v>
      </c>
      <c r="B7" s="99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  <c r="N7" s="10"/>
      <c r="O7" s="10"/>
      <c r="P7" s="10" t="s">
        <v>5</v>
      </c>
    </row>
    <row r="8" spans="1:16" x14ac:dyDescent="0.15">
      <c r="A8" s="9">
        <v>2098</v>
      </c>
      <c r="B8" s="99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1"/>
      <c r="N8" s="10"/>
      <c r="O8" s="10"/>
      <c r="P8" s="10" t="s">
        <v>6</v>
      </c>
    </row>
    <row r="9" spans="1:16" ht="8.4" thickBot="1" x14ac:dyDescent="0.2">
      <c r="A9" s="102" t="s">
        <v>97</v>
      </c>
      <c r="B9" s="103">
        <f t="shared" ref="B9:M9" si="0">SUM(B4:B8)</f>
        <v>0</v>
      </c>
      <c r="C9" s="104">
        <f t="shared" si="0"/>
        <v>0</v>
      </c>
      <c r="D9" s="104">
        <f t="shared" si="0"/>
        <v>0</v>
      </c>
      <c r="E9" s="104">
        <f t="shared" si="0"/>
        <v>0</v>
      </c>
      <c r="F9" s="104">
        <f t="shared" si="0"/>
        <v>0</v>
      </c>
      <c r="G9" s="104">
        <f t="shared" si="0"/>
        <v>0</v>
      </c>
      <c r="H9" s="104">
        <f t="shared" si="0"/>
        <v>0</v>
      </c>
      <c r="I9" s="105">
        <f t="shared" si="0"/>
        <v>0</v>
      </c>
      <c r="J9" s="103">
        <f t="shared" si="0"/>
        <v>0</v>
      </c>
      <c r="K9" s="104">
        <f t="shared" si="0"/>
        <v>0</v>
      </c>
      <c r="L9" s="105">
        <f t="shared" si="0"/>
        <v>0</v>
      </c>
      <c r="M9" s="106">
        <f t="shared" si="0"/>
        <v>0</v>
      </c>
      <c r="N9" s="107"/>
      <c r="O9" s="107"/>
      <c r="P9" s="107"/>
    </row>
    <row r="10" spans="1:16" ht="8.4" thickBot="1" x14ac:dyDescent="0.2">
      <c r="A10" s="108" t="s">
        <v>59</v>
      </c>
      <c r="B10" s="91" t="s">
        <v>84</v>
      </c>
      <c r="C10" s="92" t="s">
        <v>85</v>
      </c>
      <c r="D10" s="92" t="s">
        <v>86</v>
      </c>
      <c r="E10" s="92" t="s">
        <v>87</v>
      </c>
      <c r="F10" s="92" t="s">
        <v>88</v>
      </c>
      <c r="G10" s="92" t="s">
        <v>89</v>
      </c>
      <c r="H10" s="92" t="s">
        <v>90</v>
      </c>
      <c r="I10" s="92" t="s">
        <v>91</v>
      </c>
      <c r="J10" s="92" t="s">
        <v>92</v>
      </c>
      <c r="K10" s="92" t="s">
        <v>93</v>
      </c>
      <c r="L10" s="92" t="s">
        <v>94</v>
      </c>
      <c r="M10" s="93" t="s">
        <v>95</v>
      </c>
      <c r="N10" s="76"/>
      <c r="O10" s="76"/>
      <c r="P10" s="76"/>
    </row>
    <row r="11" spans="1:16" ht="8.4" thickBot="1" x14ac:dyDescent="0.2">
      <c r="A11" s="95">
        <v>3010</v>
      </c>
      <c r="B11" s="96">
        <v>5000</v>
      </c>
      <c r="C11" s="97">
        <v>2000</v>
      </c>
      <c r="D11" s="97"/>
      <c r="E11" s="97"/>
      <c r="F11" s="97"/>
      <c r="G11" s="97"/>
      <c r="H11" s="97"/>
      <c r="I11" s="97"/>
      <c r="J11" s="97"/>
      <c r="K11" s="97"/>
      <c r="L11" s="97">
        <v>5000</v>
      </c>
      <c r="M11" s="98">
        <v>20000</v>
      </c>
      <c r="N11" s="67">
        <f>SUM(B11:M11)</f>
        <v>32000</v>
      </c>
      <c r="O11" s="67"/>
      <c r="P11" s="67" t="s">
        <v>7</v>
      </c>
    </row>
    <row r="12" spans="1:16" ht="8.4" thickBot="1" x14ac:dyDescent="0.2">
      <c r="A12" s="112"/>
      <c r="B12" s="113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5"/>
      <c r="N12" s="67">
        <f t="shared" ref="N12:N28" si="1">SUM(B12:M12)</f>
        <v>0</v>
      </c>
      <c r="O12" s="7"/>
      <c r="P12" s="7"/>
    </row>
    <row r="13" spans="1:16" ht="8.4" thickBot="1" x14ac:dyDescent="0.2">
      <c r="A13" s="9">
        <v>3081</v>
      </c>
      <c r="B13" s="99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1"/>
      <c r="N13" s="67">
        <f t="shared" si="1"/>
        <v>0</v>
      </c>
      <c r="O13" s="10"/>
      <c r="P13" s="10" t="s">
        <v>8</v>
      </c>
    </row>
    <row r="14" spans="1:16" ht="8.4" thickBot="1" x14ac:dyDescent="0.2">
      <c r="A14" s="9"/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1"/>
      <c r="N14" s="67">
        <f t="shared" si="1"/>
        <v>0</v>
      </c>
      <c r="O14" s="10"/>
      <c r="P14" s="10"/>
    </row>
    <row r="15" spans="1:16" ht="8.4" thickBot="1" x14ac:dyDescent="0.2">
      <c r="A15" s="9">
        <v>3110</v>
      </c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1">
        <v>20000</v>
      </c>
      <c r="N15" s="67">
        <f t="shared" si="1"/>
        <v>20000</v>
      </c>
      <c r="O15" s="10" t="s">
        <v>118</v>
      </c>
      <c r="P15" s="10" t="s">
        <v>146</v>
      </c>
    </row>
    <row r="16" spans="1:16" ht="8.4" thickBot="1" x14ac:dyDescent="0.2">
      <c r="A16" s="9"/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1"/>
      <c r="N16" s="67">
        <f t="shared" si="1"/>
        <v>0</v>
      </c>
      <c r="O16" s="10"/>
      <c r="P16" s="88"/>
    </row>
    <row r="17" spans="1:16" ht="8.4" thickBot="1" x14ac:dyDescent="0.2">
      <c r="A17" s="9">
        <v>3120</v>
      </c>
      <c r="B17" s="99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1">
        <v>50000</v>
      </c>
      <c r="N17" s="67">
        <f t="shared" si="1"/>
        <v>50000</v>
      </c>
      <c r="O17" s="10" t="s">
        <v>118</v>
      </c>
      <c r="P17" s="88" t="s">
        <v>102</v>
      </c>
    </row>
    <row r="18" spans="1:16" ht="8.4" thickBot="1" x14ac:dyDescent="0.2">
      <c r="A18" s="9"/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  <c r="N18" s="67">
        <f t="shared" si="1"/>
        <v>0</v>
      </c>
      <c r="O18" s="10"/>
      <c r="P18" s="88"/>
    </row>
    <row r="19" spans="1:16" ht="8.4" thickBot="1" x14ac:dyDescent="0.2">
      <c r="A19" s="9">
        <v>3210</v>
      </c>
      <c r="B19" s="99">
        <v>3500</v>
      </c>
      <c r="C19" s="100">
        <v>3500</v>
      </c>
      <c r="D19" s="100">
        <v>3500</v>
      </c>
      <c r="E19" s="100">
        <v>3500</v>
      </c>
      <c r="F19" s="100">
        <v>3500</v>
      </c>
      <c r="G19" s="100">
        <v>3500</v>
      </c>
      <c r="H19" s="100">
        <v>3500</v>
      </c>
      <c r="I19" s="100">
        <v>3500</v>
      </c>
      <c r="J19" s="100">
        <v>3500</v>
      </c>
      <c r="K19" s="100">
        <v>3500</v>
      </c>
      <c r="L19" s="100">
        <v>3500</v>
      </c>
      <c r="M19" s="101">
        <v>3500</v>
      </c>
      <c r="N19" s="67">
        <f t="shared" si="1"/>
        <v>42000</v>
      </c>
      <c r="O19" s="10"/>
      <c r="P19" s="10" t="s">
        <v>17</v>
      </c>
    </row>
    <row r="20" spans="1:16" ht="8.4" thickBot="1" x14ac:dyDescent="0.2">
      <c r="A20" s="9"/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1"/>
      <c r="N20" s="67">
        <f t="shared" si="1"/>
        <v>0</v>
      </c>
      <c r="O20" s="10"/>
      <c r="P20" s="88"/>
    </row>
    <row r="21" spans="1:16" ht="8.4" thickBot="1" x14ac:dyDescent="0.2">
      <c r="A21" s="9">
        <v>3220</v>
      </c>
      <c r="B21" s="99"/>
      <c r="C21" s="100">
        <v>500</v>
      </c>
      <c r="D21" s="100">
        <v>500</v>
      </c>
      <c r="E21" s="100">
        <v>500</v>
      </c>
      <c r="F21" s="100"/>
      <c r="G21" s="100"/>
      <c r="H21" s="100"/>
      <c r="I21" s="100"/>
      <c r="J21" s="100">
        <v>500</v>
      </c>
      <c r="K21" s="100">
        <v>500</v>
      </c>
      <c r="L21" s="100">
        <v>500</v>
      </c>
      <c r="M21" s="101"/>
      <c r="N21" s="67">
        <f t="shared" si="1"/>
        <v>3000</v>
      </c>
      <c r="O21" s="10" t="s">
        <v>120</v>
      </c>
      <c r="P21" s="10" t="s">
        <v>10</v>
      </c>
    </row>
    <row r="22" spans="1:16" ht="8.4" thickBot="1" x14ac:dyDescent="0.2">
      <c r="A22" s="9"/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  <c r="N22" s="67">
        <f t="shared" si="1"/>
        <v>0</v>
      </c>
      <c r="O22" s="10"/>
      <c r="P22" s="10"/>
    </row>
    <row r="23" spans="1:16" ht="8.4" thickBot="1" x14ac:dyDescent="0.2">
      <c r="A23" s="9">
        <v>3230</v>
      </c>
      <c r="B23" s="99"/>
      <c r="C23" s="100">
        <v>7000</v>
      </c>
      <c r="D23" s="100"/>
      <c r="E23" s="100"/>
      <c r="F23" s="100"/>
      <c r="G23" s="100"/>
      <c r="H23" s="100"/>
      <c r="I23" s="100"/>
      <c r="J23" s="100">
        <v>7000</v>
      </c>
      <c r="K23" s="100"/>
      <c r="L23" s="100"/>
      <c r="M23" s="101"/>
      <c r="N23" s="67">
        <f t="shared" si="1"/>
        <v>14000</v>
      </c>
      <c r="O23" s="10" t="s">
        <v>120</v>
      </c>
      <c r="P23" s="10" t="s">
        <v>104</v>
      </c>
    </row>
    <row r="24" spans="1:16" ht="8.4" thickBot="1" x14ac:dyDescent="0.2">
      <c r="A24" s="9"/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1"/>
      <c r="N24" s="67">
        <f t="shared" si="1"/>
        <v>0</v>
      </c>
      <c r="O24" s="10"/>
      <c r="P24" s="10"/>
    </row>
    <row r="25" spans="1:16" ht="8.4" thickBot="1" x14ac:dyDescent="0.2">
      <c r="A25" s="9">
        <v>3240</v>
      </c>
      <c r="B25" s="99"/>
      <c r="C25" s="100"/>
      <c r="D25" s="100"/>
      <c r="E25" s="100"/>
      <c r="F25" s="100"/>
      <c r="G25" s="100">
        <v>20000</v>
      </c>
      <c r="H25" s="100"/>
      <c r="I25" s="100"/>
      <c r="J25" s="100"/>
      <c r="K25" s="100"/>
      <c r="L25" s="100"/>
      <c r="M25" s="101"/>
      <c r="N25" s="67">
        <f t="shared" si="1"/>
        <v>20000</v>
      </c>
      <c r="O25" s="10" t="s">
        <v>120</v>
      </c>
      <c r="P25" s="10" t="s">
        <v>66</v>
      </c>
    </row>
    <row r="26" spans="1:16" ht="8.4" thickBot="1" x14ac:dyDescent="0.2">
      <c r="A26" s="9"/>
      <c r="B26" s="99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1"/>
      <c r="N26" s="67">
        <f t="shared" si="1"/>
        <v>0</v>
      </c>
      <c r="O26" s="10"/>
      <c r="P26" s="10"/>
    </row>
    <row r="27" spans="1:16" ht="8.4" thickBot="1" x14ac:dyDescent="0.2">
      <c r="A27" s="9">
        <v>3250</v>
      </c>
      <c r="B27" s="99"/>
      <c r="C27" s="100"/>
      <c r="D27" s="100"/>
      <c r="E27" s="100"/>
      <c r="F27" s="100"/>
      <c r="G27" s="100"/>
      <c r="H27" s="100"/>
      <c r="I27" s="100">
        <v>20000</v>
      </c>
      <c r="J27" s="100"/>
      <c r="K27" s="100"/>
      <c r="L27" s="100"/>
      <c r="M27" s="101"/>
      <c r="N27" s="67">
        <f t="shared" si="1"/>
        <v>20000</v>
      </c>
      <c r="O27" s="10" t="s">
        <v>120</v>
      </c>
      <c r="P27" s="10" t="s">
        <v>13</v>
      </c>
    </row>
    <row r="28" spans="1:16" x14ac:dyDescent="0.15">
      <c r="A28" s="116"/>
      <c r="B28" s="117"/>
      <c r="C28" s="118"/>
      <c r="D28" s="118"/>
      <c r="E28" s="119"/>
      <c r="F28" s="119"/>
      <c r="G28" s="119"/>
      <c r="H28" s="119"/>
      <c r="I28" s="119"/>
      <c r="J28" s="119"/>
      <c r="K28" s="118"/>
      <c r="L28" s="118"/>
      <c r="M28" s="120"/>
      <c r="N28" s="67">
        <f t="shared" si="1"/>
        <v>0</v>
      </c>
      <c r="O28" s="89"/>
      <c r="P28" s="89"/>
    </row>
    <row r="29" spans="1:16" ht="8.4" thickBot="1" x14ac:dyDescent="0.2">
      <c r="A29" s="102" t="s">
        <v>97</v>
      </c>
      <c r="B29" s="103">
        <f>SUM(B11+B13+B15+B17+B19+B21+B23+B25+B27)</f>
        <v>8500</v>
      </c>
      <c r="C29" s="103">
        <f t="shared" ref="C29:M30" si="2">SUM(C11+C13+C15+C17+C19+C21+C23+C25+C27)</f>
        <v>13000</v>
      </c>
      <c r="D29" s="103">
        <f t="shared" si="2"/>
        <v>4000</v>
      </c>
      <c r="E29" s="103">
        <f t="shared" si="2"/>
        <v>4000</v>
      </c>
      <c r="F29" s="103">
        <f t="shared" si="2"/>
        <v>3500</v>
      </c>
      <c r="G29" s="103">
        <f t="shared" si="2"/>
        <v>23500</v>
      </c>
      <c r="H29" s="103">
        <f t="shared" si="2"/>
        <v>3500</v>
      </c>
      <c r="I29" s="103">
        <f t="shared" si="2"/>
        <v>23500</v>
      </c>
      <c r="J29" s="103">
        <f t="shared" si="2"/>
        <v>11000</v>
      </c>
      <c r="K29" s="103">
        <f t="shared" si="2"/>
        <v>4000</v>
      </c>
      <c r="L29" s="103">
        <f t="shared" si="2"/>
        <v>9000</v>
      </c>
      <c r="M29" s="103">
        <f t="shared" si="2"/>
        <v>93500</v>
      </c>
      <c r="N29" s="107">
        <f>SUM(B29:M29)</f>
        <v>201000</v>
      </c>
      <c r="O29" s="107"/>
      <c r="P29" s="107"/>
    </row>
    <row r="30" spans="1:16" ht="8.4" thickBot="1" x14ac:dyDescent="0.2">
      <c r="A30" s="90"/>
      <c r="B30" s="121">
        <f>SUM(B12+B14+B16+B18+B20+B22+B24+B26+B28)</f>
        <v>0</v>
      </c>
      <c r="C30" s="121">
        <f t="shared" si="2"/>
        <v>0</v>
      </c>
      <c r="D30" s="121">
        <f t="shared" si="2"/>
        <v>0</v>
      </c>
      <c r="E30" s="121">
        <f t="shared" si="2"/>
        <v>0</v>
      </c>
      <c r="F30" s="121">
        <f t="shared" si="2"/>
        <v>0</v>
      </c>
      <c r="G30" s="121">
        <f t="shared" si="2"/>
        <v>0</v>
      </c>
      <c r="H30" s="121">
        <f t="shared" si="2"/>
        <v>0</v>
      </c>
      <c r="I30" s="121">
        <f t="shared" si="2"/>
        <v>0</v>
      </c>
      <c r="J30" s="121">
        <f t="shared" si="2"/>
        <v>0</v>
      </c>
      <c r="K30" s="121">
        <f t="shared" si="2"/>
        <v>0</v>
      </c>
      <c r="L30" s="121">
        <f t="shared" si="2"/>
        <v>0</v>
      </c>
      <c r="M30" s="121">
        <f t="shared" si="2"/>
        <v>0</v>
      </c>
      <c r="N30" s="5">
        <f>SUM(B30:M30)</f>
        <v>0</v>
      </c>
      <c r="O30" s="5"/>
      <c r="P30" s="5"/>
    </row>
    <row r="31" spans="1:16" x14ac:dyDescent="0.15">
      <c r="A31" s="15"/>
    </row>
    <row r="32" spans="1:16" x14ac:dyDescent="0.15">
      <c r="A32" s="15"/>
    </row>
    <row r="33" spans="1:1" x14ac:dyDescent="0.15">
      <c r="A33" s="15"/>
    </row>
    <row r="34" spans="1:1" x14ac:dyDescent="0.15">
      <c r="A34" s="15"/>
    </row>
    <row r="35" spans="1:1" x14ac:dyDescent="0.15">
      <c r="A35" s="15"/>
    </row>
    <row r="36" spans="1:1" x14ac:dyDescent="0.15">
      <c r="A36" s="15"/>
    </row>
    <row r="37" spans="1:1" x14ac:dyDescent="0.15">
      <c r="A37" s="15"/>
    </row>
    <row r="38" spans="1:1" x14ac:dyDescent="0.15">
      <c r="A38" s="15"/>
    </row>
    <row r="39" spans="1:1" x14ac:dyDescent="0.15">
      <c r="A39" s="15"/>
    </row>
    <row r="40" spans="1:1" x14ac:dyDescent="0.15">
      <c r="A40" s="15"/>
    </row>
    <row r="41" spans="1:1" x14ac:dyDescent="0.15">
      <c r="A41" s="15"/>
    </row>
    <row r="42" spans="1:1" x14ac:dyDescent="0.15">
      <c r="A42" s="15"/>
    </row>
    <row r="43" spans="1:1" x14ac:dyDescent="0.15">
      <c r="A43" s="15"/>
    </row>
    <row r="44" spans="1:1" x14ac:dyDescent="0.15">
      <c r="A44" s="15"/>
    </row>
    <row r="45" spans="1:1" x14ac:dyDescent="0.15">
      <c r="A45" s="15"/>
    </row>
    <row r="46" spans="1:1" x14ac:dyDescent="0.15">
      <c r="A46" s="15"/>
    </row>
    <row r="47" spans="1:1" x14ac:dyDescent="0.15">
      <c r="A47" s="15"/>
    </row>
    <row r="48" spans="1:1" x14ac:dyDescent="0.15">
      <c r="A48" s="15"/>
    </row>
    <row r="49" spans="1:16" x14ac:dyDescent="0.15">
      <c r="A49" s="15"/>
    </row>
    <row r="50" spans="1:16" x14ac:dyDescent="0.15">
      <c r="A50" s="15"/>
    </row>
    <row r="51" spans="1:16" x14ac:dyDescent="0.15">
      <c r="A51" s="15"/>
    </row>
    <row r="52" spans="1:16" x14ac:dyDescent="0.15">
      <c r="A52" s="15"/>
    </row>
    <row r="53" spans="1:16" x14ac:dyDescent="0.15">
      <c r="A53" s="15"/>
    </row>
    <row r="54" spans="1:16" x14ac:dyDescent="0.15">
      <c r="A54" s="15"/>
    </row>
    <row r="55" spans="1:16" x14ac:dyDescent="0.15">
      <c r="A55" s="15"/>
    </row>
    <row r="56" spans="1:16" x14ac:dyDescent="0.15">
      <c r="A56" s="15"/>
    </row>
    <row r="57" spans="1:16" x14ac:dyDescent="0.15">
      <c r="A57" s="15"/>
    </row>
    <row r="58" spans="1:16" x14ac:dyDescent="0.15">
      <c r="A58" s="15"/>
    </row>
    <row r="59" spans="1:16" s="135" customFormat="1" ht="15.6" x14ac:dyDescent="0.3">
      <c r="A59" s="135" t="s">
        <v>49</v>
      </c>
      <c r="D59" s="135" t="s">
        <v>128</v>
      </c>
    </row>
    <row r="60" spans="1:16" s="135" customFormat="1" ht="16.2" thickBot="1" x14ac:dyDescent="0.35">
      <c r="A60" s="135" t="s">
        <v>130</v>
      </c>
    </row>
    <row r="61" spans="1:16" s="15" customFormat="1" ht="8.4" thickBot="1" x14ac:dyDescent="0.2">
      <c r="A61" s="90" t="s">
        <v>0</v>
      </c>
      <c r="B61" s="91" t="s">
        <v>84</v>
      </c>
      <c r="C61" s="92" t="s">
        <v>85</v>
      </c>
      <c r="D61" s="92" t="s">
        <v>86</v>
      </c>
      <c r="E61" s="92" t="s">
        <v>87</v>
      </c>
      <c r="F61" s="92" t="s">
        <v>88</v>
      </c>
      <c r="G61" s="92" t="s">
        <v>89</v>
      </c>
      <c r="H61" s="92" t="s">
        <v>90</v>
      </c>
      <c r="I61" s="92" t="s">
        <v>91</v>
      </c>
      <c r="J61" s="92" t="s">
        <v>92</v>
      </c>
      <c r="K61" s="92" t="s">
        <v>93</v>
      </c>
      <c r="L61" s="92" t="s">
        <v>94</v>
      </c>
      <c r="M61" s="93" t="s">
        <v>95</v>
      </c>
      <c r="N61" s="94" t="s">
        <v>110</v>
      </c>
      <c r="O61" s="94" t="s">
        <v>99</v>
      </c>
      <c r="P61" s="94" t="s">
        <v>101</v>
      </c>
    </row>
    <row r="62" spans="1:16" x14ac:dyDescent="0.15">
      <c r="A62" s="9">
        <v>4010</v>
      </c>
      <c r="B62" s="99">
        <v>6000</v>
      </c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1"/>
      <c r="N62" s="10">
        <f t="shared" ref="N62:N109" si="3">SUM(B62:M62)</f>
        <v>6000</v>
      </c>
      <c r="O62" s="10"/>
      <c r="P62" s="10" t="s">
        <v>105</v>
      </c>
    </row>
    <row r="63" spans="1:16" x14ac:dyDescent="0.15">
      <c r="A63" s="9"/>
      <c r="B63" s="99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1"/>
      <c r="N63" s="10">
        <f t="shared" si="3"/>
        <v>0</v>
      </c>
      <c r="O63" s="10"/>
      <c r="P63" s="10"/>
    </row>
    <row r="64" spans="1:16" x14ac:dyDescent="0.15">
      <c r="A64" s="9">
        <v>4081</v>
      </c>
      <c r="B64" s="99"/>
      <c r="C64" s="100"/>
      <c r="D64" s="100"/>
      <c r="E64" s="100">
        <v>1500</v>
      </c>
      <c r="F64" s="100"/>
      <c r="G64" s="100"/>
      <c r="H64" s="100"/>
      <c r="I64" s="100"/>
      <c r="J64" s="100"/>
      <c r="K64" s="100"/>
      <c r="L64" s="100"/>
      <c r="M64" s="101"/>
      <c r="N64" s="10">
        <f t="shared" si="3"/>
        <v>1500</v>
      </c>
      <c r="O64" s="10"/>
      <c r="P64" s="10" t="s">
        <v>8</v>
      </c>
    </row>
    <row r="65" spans="1:16" x14ac:dyDescent="0.15">
      <c r="A65" s="9"/>
      <c r="B65" s="99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1"/>
      <c r="N65" s="10">
        <f t="shared" si="3"/>
        <v>0</v>
      </c>
      <c r="O65" s="10"/>
      <c r="P65" s="10"/>
    </row>
    <row r="66" spans="1:16" x14ac:dyDescent="0.15">
      <c r="A66" s="9">
        <v>4110</v>
      </c>
      <c r="B66" s="99">
        <v>500</v>
      </c>
      <c r="C66" s="100">
        <v>500</v>
      </c>
      <c r="D66" s="100">
        <v>500</v>
      </c>
      <c r="E66" s="100">
        <v>500</v>
      </c>
      <c r="F66" s="100">
        <v>500</v>
      </c>
      <c r="G66" s="100">
        <v>500</v>
      </c>
      <c r="H66" s="100">
        <v>500</v>
      </c>
      <c r="I66" s="100">
        <v>500</v>
      </c>
      <c r="J66" s="100">
        <v>500</v>
      </c>
      <c r="K66" s="100">
        <v>500</v>
      </c>
      <c r="L66" s="100">
        <v>500</v>
      </c>
      <c r="M66" s="101">
        <v>500</v>
      </c>
      <c r="N66" s="10">
        <f t="shared" si="3"/>
        <v>6000</v>
      </c>
      <c r="O66" s="10"/>
      <c r="P66" s="10" t="s">
        <v>68</v>
      </c>
    </row>
    <row r="67" spans="1:16" x14ac:dyDescent="0.15">
      <c r="A67" s="9"/>
      <c r="B67" s="99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1"/>
      <c r="N67" s="10">
        <f t="shared" si="3"/>
        <v>0</v>
      </c>
      <c r="O67" s="10"/>
      <c r="P67" s="10"/>
    </row>
    <row r="68" spans="1:16" x14ac:dyDescent="0.15">
      <c r="A68" s="9">
        <v>4210</v>
      </c>
      <c r="B68" s="99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1"/>
      <c r="N68" s="10">
        <f t="shared" si="3"/>
        <v>0</v>
      </c>
      <c r="O68" s="10"/>
      <c r="P68" s="10" t="s">
        <v>103</v>
      </c>
    </row>
    <row r="69" spans="1:16" x14ac:dyDescent="0.15">
      <c r="A69" s="9"/>
      <c r="B69" s="99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1"/>
      <c r="N69" s="10">
        <f t="shared" si="3"/>
        <v>0</v>
      </c>
      <c r="O69" s="10"/>
      <c r="P69" s="10"/>
    </row>
    <row r="70" spans="1:16" x14ac:dyDescent="0.15">
      <c r="A70" s="9">
        <v>4220</v>
      </c>
      <c r="B70" s="99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1"/>
      <c r="N70" s="10">
        <f t="shared" si="3"/>
        <v>0</v>
      </c>
      <c r="O70" s="10" t="s">
        <v>121</v>
      </c>
      <c r="P70" s="10" t="s">
        <v>56</v>
      </c>
    </row>
    <row r="71" spans="1:16" x14ac:dyDescent="0.15">
      <c r="A71" s="9"/>
      <c r="B71" s="99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1"/>
      <c r="N71" s="10">
        <f t="shared" si="3"/>
        <v>0</v>
      </c>
      <c r="O71" s="10"/>
      <c r="P71" s="10"/>
    </row>
    <row r="72" spans="1:16" x14ac:dyDescent="0.15">
      <c r="A72" s="9">
        <v>4240</v>
      </c>
      <c r="B72" s="99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1"/>
      <c r="N72" s="10">
        <f t="shared" si="3"/>
        <v>0</v>
      </c>
      <c r="O72" s="10" t="s">
        <v>121</v>
      </c>
      <c r="P72" s="10" t="s">
        <v>69</v>
      </c>
    </row>
    <row r="73" spans="1:16" x14ac:dyDescent="0.15">
      <c r="A73" s="9"/>
      <c r="B73" s="99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1"/>
      <c r="N73" s="10">
        <f t="shared" si="3"/>
        <v>0</v>
      </c>
      <c r="O73" s="10"/>
      <c r="P73" s="10"/>
    </row>
    <row r="74" spans="1:16" x14ac:dyDescent="0.15">
      <c r="A74" s="9">
        <v>4250</v>
      </c>
      <c r="B74" s="99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1"/>
      <c r="N74" s="10">
        <f t="shared" si="3"/>
        <v>0</v>
      </c>
      <c r="O74" s="10" t="s">
        <v>121</v>
      </c>
      <c r="P74" s="10" t="s">
        <v>57</v>
      </c>
    </row>
    <row r="75" spans="1:16" x14ac:dyDescent="0.15">
      <c r="A75" s="9"/>
      <c r="B75" s="99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1"/>
      <c r="N75" s="10">
        <f t="shared" si="3"/>
        <v>0</v>
      </c>
      <c r="O75" s="10"/>
      <c r="P75" s="10"/>
    </row>
    <row r="76" spans="1:16" x14ac:dyDescent="0.15">
      <c r="A76" s="122">
        <v>5020</v>
      </c>
      <c r="B76" s="123">
        <v>8000</v>
      </c>
      <c r="C76" s="124">
        <v>1400</v>
      </c>
      <c r="D76" s="124">
        <v>1400</v>
      </c>
      <c r="E76" s="124">
        <v>1400</v>
      </c>
      <c r="F76" s="124">
        <v>8000</v>
      </c>
      <c r="G76" s="124">
        <v>1400</v>
      </c>
      <c r="H76" s="124">
        <v>1400</v>
      </c>
      <c r="I76" s="124">
        <v>1400</v>
      </c>
      <c r="J76" s="124">
        <v>7000</v>
      </c>
      <c r="K76" s="124">
        <v>1400</v>
      </c>
      <c r="L76" s="124">
        <v>1400</v>
      </c>
      <c r="M76" s="125">
        <v>7000</v>
      </c>
      <c r="N76" s="10">
        <f t="shared" si="3"/>
        <v>41200</v>
      </c>
      <c r="O76" s="88"/>
      <c r="P76" s="88" t="s">
        <v>33</v>
      </c>
    </row>
    <row r="77" spans="1:16" x14ac:dyDescent="0.15">
      <c r="A77" s="122"/>
      <c r="B77" s="123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5"/>
      <c r="N77" s="10">
        <f t="shared" si="3"/>
        <v>0</v>
      </c>
      <c r="O77" s="88"/>
      <c r="P77" s="88"/>
    </row>
    <row r="78" spans="1:16" x14ac:dyDescent="0.15">
      <c r="A78" s="122">
        <v>5021</v>
      </c>
      <c r="B78" s="123">
        <v>2000</v>
      </c>
      <c r="C78" s="124">
        <v>2000</v>
      </c>
      <c r="D78" s="124">
        <v>2000</v>
      </c>
      <c r="E78" s="124">
        <v>2000</v>
      </c>
      <c r="F78" s="124">
        <v>2000</v>
      </c>
      <c r="G78" s="124">
        <v>2000</v>
      </c>
      <c r="H78" s="124">
        <v>2000</v>
      </c>
      <c r="I78" s="124">
        <v>2000</v>
      </c>
      <c r="J78" s="124">
        <v>2000</v>
      </c>
      <c r="K78" s="124">
        <v>2000</v>
      </c>
      <c r="L78" s="124">
        <v>2000</v>
      </c>
      <c r="M78" s="125">
        <v>2000</v>
      </c>
      <c r="N78" s="10">
        <f t="shared" si="3"/>
        <v>24000</v>
      </c>
      <c r="O78" s="88" t="s">
        <v>129</v>
      </c>
      <c r="P78" s="88" t="s">
        <v>127</v>
      </c>
    </row>
    <row r="79" spans="1:16" x14ac:dyDescent="0.15">
      <c r="A79" s="122"/>
      <c r="B79" s="123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5"/>
      <c r="N79" s="10">
        <f t="shared" si="3"/>
        <v>0</v>
      </c>
      <c r="O79" s="88"/>
      <c r="P79" s="88"/>
    </row>
    <row r="80" spans="1:16" x14ac:dyDescent="0.15">
      <c r="A80" s="9">
        <v>5022</v>
      </c>
      <c r="B80" s="99">
        <v>250</v>
      </c>
      <c r="C80" s="100">
        <v>250</v>
      </c>
      <c r="D80" s="100">
        <v>250</v>
      </c>
      <c r="E80" s="100">
        <v>250</v>
      </c>
      <c r="F80" s="100">
        <v>250</v>
      </c>
      <c r="G80" s="100">
        <v>250</v>
      </c>
      <c r="H80" s="100">
        <v>250</v>
      </c>
      <c r="I80" s="100">
        <v>250</v>
      </c>
      <c r="J80" s="100">
        <v>250</v>
      </c>
      <c r="K80" s="100">
        <v>250</v>
      </c>
      <c r="L80" s="100">
        <v>250</v>
      </c>
      <c r="M80" s="101">
        <v>250</v>
      </c>
      <c r="N80" s="10">
        <f t="shared" si="3"/>
        <v>3000</v>
      </c>
      <c r="O80" s="10"/>
      <c r="P80" s="10" t="s">
        <v>106</v>
      </c>
    </row>
    <row r="81" spans="1:16" x14ac:dyDescent="0.15">
      <c r="A81" s="9"/>
      <c r="B81" s="99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1"/>
      <c r="N81" s="10">
        <f t="shared" si="3"/>
        <v>0</v>
      </c>
      <c r="O81" s="10"/>
      <c r="P81" s="10"/>
    </row>
    <row r="82" spans="1:16" x14ac:dyDescent="0.15">
      <c r="A82" s="9">
        <v>5040</v>
      </c>
      <c r="B82" s="99"/>
      <c r="C82" s="100"/>
      <c r="D82" s="100">
        <v>700</v>
      </c>
      <c r="E82" s="100">
        <v>600</v>
      </c>
      <c r="F82" s="100"/>
      <c r="G82" s="100">
        <v>700</v>
      </c>
      <c r="H82" s="100"/>
      <c r="I82" s="100"/>
      <c r="J82" s="100">
        <v>4500</v>
      </c>
      <c r="K82" s="100"/>
      <c r="L82" s="100"/>
      <c r="M82" s="101">
        <v>700</v>
      </c>
      <c r="N82" s="10">
        <f t="shared" si="3"/>
        <v>7200</v>
      </c>
      <c r="O82" s="10" t="s">
        <v>111</v>
      </c>
      <c r="P82" s="10" t="s">
        <v>107</v>
      </c>
    </row>
    <row r="83" spans="1:16" x14ac:dyDescent="0.15">
      <c r="A83" s="9"/>
      <c r="B83" s="99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7"/>
      <c r="N83" s="10">
        <f t="shared" si="3"/>
        <v>0</v>
      </c>
      <c r="O83" s="10"/>
      <c r="P83" s="10"/>
    </row>
    <row r="84" spans="1:16" x14ac:dyDescent="0.15">
      <c r="A84" s="9">
        <v>5061</v>
      </c>
      <c r="B84" s="99">
        <v>600</v>
      </c>
      <c r="C84" s="99">
        <v>600</v>
      </c>
      <c r="D84" s="99">
        <v>600</v>
      </c>
      <c r="E84" s="99">
        <v>600</v>
      </c>
      <c r="F84" s="99">
        <v>600</v>
      </c>
      <c r="G84" s="99">
        <v>600</v>
      </c>
      <c r="H84" s="99">
        <v>600</v>
      </c>
      <c r="I84" s="99">
        <v>600</v>
      </c>
      <c r="J84" s="99">
        <v>600</v>
      </c>
      <c r="K84" s="99">
        <v>600</v>
      </c>
      <c r="L84" s="99">
        <v>600</v>
      </c>
      <c r="M84" s="99">
        <v>600</v>
      </c>
      <c r="N84" s="10">
        <f t="shared" si="3"/>
        <v>7200</v>
      </c>
      <c r="O84" s="10"/>
      <c r="P84" s="10" t="s">
        <v>73</v>
      </c>
    </row>
    <row r="85" spans="1:16" x14ac:dyDescent="0.15">
      <c r="A85" s="9"/>
      <c r="B85" s="99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7"/>
      <c r="N85" s="10">
        <f t="shared" si="3"/>
        <v>0</v>
      </c>
      <c r="O85" s="10"/>
      <c r="P85" s="10"/>
    </row>
    <row r="86" spans="1:16" x14ac:dyDescent="0.15">
      <c r="A86" s="9">
        <v>5070</v>
      </c>
      <c r="B86" s="99">
        <v>1000</v>
      </c>
      <c r="C86" s="100">
        <v>1000</v>
      </c>
      <c r="D86" s="100">
        <v>1000</v>
      </c>
      <c r="E86" s="100">
        <v>1000</v>
      </c>
      <c r="F86" s="100">
        <v>1000</v>
      </c>
      <c r="G86" s="100">
        <v>1000</v>
      </c>
      <c r="H86" s="100">
        <v>1000</v>
      </c>
      <c r="I86" s="100">
        <v>1000</v>
      </c>
      <c r="J86" s="100">
        <v>1000</v>
      </c>
      <c r="K86" s="100">
        <v>1000</v>
      </c>
      <c r="L86" s="100">
        <v>1000</v>
      </c>
      <c r="M86" s="101">
        <v>1000</v>
      </c>
      <c r="N86" s="10">
        <f t="shared" si="3"/>
        <v>12000</v>
      </c>
      <c r="O86" s="10"/>
      <c r="P86" s="10" t="s">
        <v>108</v>
      </c>
    </row>
    <row r="87" spans="1:16" x14ac:dyDescent="0.15">
      <c r="A87" s="9"/>
      <c r="B87" s="99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1"/>
      <c r="N87" s="10">
        <f t="shared" si="3"/>
        <v>0</v>
      </c>
      <c r="O87" s="10"/>
      <c r="P87" s="10"/>
    </row>
    <row r="88" spans="1:16" x14ac:dyDescent="0.15">
      <c r="A88" s="9">
        <v>5071</v>
      </c>
      <c r="B88" s="99">
        <v>1000</v>
      </c>
      <c r="C88" s="100">
        <v>1000</v>
      </c>
      <c r="D88" s="100">
        <v>1000</v>
      </c>
      <c r="E88" s="100">
        <v>1000</v>
      </c>
      <c r="F88" s="100">
        <v>1000</v>
      </c>
      <c r="G88" s="100">
        <v>1000</v>
      </c>
      <c r="H88" s="100">
        <v>1000</v>
      </c>
      <c r="I88" s="100">
        <v>1000</v>
      </c>
      <c r="J88" s="100">
        <v>1000</v>
      </c>
      <c r="K88" s="100">
        <v>1000</v>
      </c>
      <c r="L88" s="100">
        <v>1000</v>
      </c>
      <c r="M88" s="101">
        <v>1000</v>
      </c>
      <c r="N88" s="10">
        <f t="shared" si="3"/>
        <v>12000</v>
      </c>
      <c r="O88" s="10"/>
      <c r="P88" s="10" t="s">
        <v>82</v>
      </c>
    </row>
    <row r="89" spans="1:16" x14ac:dyDescent="0.15">
      <c r="A89" s="9"/>
      <c r="B89" s="99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1"/>
      <c r="N89" s="10">
        <f t="shared" si="3"/>
        <v>0</v>
      </c>
      <c r="O89" s="10"/>
      <c r="P89" s="10"/>
    </row>
    <row r="90" spans="1:16" x14ac:dyDescent="0.15">
      <c r="A90" s="9">
        <v>5090</v>
      </c>
      <c r="B90" s="99">
        <v>300</v>
      </c>
      <c r="C90" s="100">
        <v>300</v>
      </c>
      <c r="D90" s="100">
        <v>300</v>
      </c>
      <c r="E90" s="100">
        <v>300</v>
      </c>
      <c r="F90" s="100">
        <v>300</v>
      </c>
      <c r="G90" s="100">
        <v>300</v>
      </c>
      <c r="H90" s="100">
        <v>300</v>
      </c>
      <c r="I90" s="100">
        <v>300</v>
      </c>
      <c r="J90" s="100">
        <v>300</v>
      </c>
      <c r="K90" s="100">
        <v>300</v>
      </c>
      <c r="L90" s="100">
        <v>300</v>
      </c>
      <c r="M90" s="101">
        <v>300</v>
      </c>
      <c r="N90" s="10">
        <f t="shared" si="3"/>
        <v>3600</v>
      </c>
      <c r="O90" s="10"/>
      <c r="P90" s="10" t="s">
        <v>25</v>
      </c>
    </row>
    <row r="91" spans="1:16" x14ac:dyDescent="0.15">
      <c r="A91" s="9"/>
      <c r="B91" s="99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1"/>
      <c r="N91" s="10">
        <f t="shared" si="3"/>
        <v>0</v>
      </c>
      <c r="O91" s="10"/>
      <c r="P91" s="10"/>
    </row>
    <row r="92" spans="1:16" x14ac:dyDescent="0.15">
      <c r="A92" s="9">
        <v>5420</v>
      </c>
      <c r="B92" s="99">
        <v>850</v>
      </c>
      <c r="C92" s="100">
        <v>850</v>
      </c>
      <c r="D92" s="100">
        <v>850</v>
      </c>
      <c r="E92" s="100">
        <v>850</v>
      </c>
      <c r="F92" s="100">
        <v>850</v>
      </c>
      <c r="G92" s="100">
        <v>850</v>
      </c>
      <c r="H92" s="100">
        <v>850</v>
      </c>
      <c r="I92" s="100">
        <v>850</v>
      </c>
      <c r="J92" s="100">
        <v>850</v>
      </c>
      <c r="K92" s="100">
        <v>850</v>
      </c>
      <c r="L92" s="100">
        <v>850</v>
      </c>
      <c r="M92" s="101">
        <v>850</v>
      </c>
      <c r="N92" s="10">
        <f t="shared" si="3"/>
        <v>10200</v>
      </c>
      <c r="O92" s="10"/>
      <c r="P92" s="10" t="s">
        <v>76</v>
      </c>
    </row>
    <row r="93" spans="1:16" x14ac:dyDescent="0.15">
      <c r="A93" s="9"/>
      <c r="B93" s="99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7"/>
      <c r="N93" s="10">
        <f t="shared" si="3"/>
        <v>0</v>
      </c>
      <c r="O93" s="10"/>
      <c r="P93" s="10"/>
    </row>
    <row r="94" spans="1:16" x14ac:dyDescent="0.15">
      <c r="A94" s="9">
        <v>6110</v>
      </c>
      <c r="B94" s="99">
        <v>800</v>
      </c>
      <c r="C94" s="99">
        <v>800</v>
      </c>
      <c r="D94" s="99">
        <v>800</v>
      </c>
      <c r="E94" s="99">
        <v>800</v>
      </c>
      <c r="F94" s="99">
        <v>800</v>
      </c>
      <c r="G94" s="99">
        <v>800</v>
      </c>
      <c r="H94" s="99">
        <v>800</v>
      </c>
      <c r="I94" s="99">
        <v>800</v>
      </c>
      <c r="J94" s="99">
        <v>800</v>
      </c>
      <c r="K94" s="99">
        <v>800</v>
      </c>
      <c r="L94" s="99">
        <v>800</v>
      </c>
      <c r="M94" s="99">
        <v>800</v>
      </c>
      <c r="N94" s="10">
        <f t="shared" si="3"/>
        <v>9600</v>
      </c>
      <c r="O94" s="10"/>
      <c r="P94" s="10" t="s">
        <v>42</v>
      </c>
    </row>
    <row r="95" spans="1:16" x14ac:dyDescent="0.15">
      <c r="A95" s="9"/>
      <c r="B95" s="99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7"/>
      <c r="N95" s="10">
        <f t="shared" si="3"/>
        <v>0</v>
      </c>
      <c r="O95" s="10"/>
      <c r="P95" s="10"/>
    </row>
    <row r="96" spans="1:16" x14ac:dyDescent="0.15">
      <c r="A96" s="9">
        <v>6230</v>
      </c>
      <c r="B96" s="99">
        <v>600</v>
      </c>
      <c r="C96" s="100">
        <v>600</v>
      </c>
      <c r="D96" s="100">
        <v>2750</v>
      </c>
      <c r="E96" s="100">
        <v>1550</v>
      </c>
      <c r="F96" s="100">
        <v>600</v>
      </c>
      <c r="G96" s="100">
        <v>1150</v>
      </c>
      <c r="H96" s="100">
        <v>600</v>
      </c>
      <c r="I96" s="100">
        <v>600</v>
      </c>
      <c r="J96" s="100">
        <v>1150</v>
      </c>
      <c r="K96" s="100">
        <v>1550</v>
      </c>
      <c r="L96" s="100">
        <v>600</v>
      </c>
      <c r="M96" s="101">
        <v>600</v>
      </c>
      <c r="N96" s="10">
        <f t="shared" si="3"/>
        <v>12350</v>
      </c>
      <c r="O96" s="10"/>
      <c r="P96" s="10" t="s">
        <v>112</v>
      </c>
    </row>
    <row r="97" spans="1:16" x14ac:dyDescent="0.15">
      <c r="A97" s="9"/>
      <c r="B97" s="99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1"/>
      <c r="N97" s="10">
        <f t="shared" si="3"/>
        <v>0</v>
      </c>
      <c r="O97" s="10"/>
      <c r="P97" s="10"/>
    </row>
    <row r="98" spans="1:16" x14ac:dyDescent="0.15">
      <c r="A98" s="9">
        <v>6310</v>
      </c>
      <c r="B98" s="99">
        <v>9000</v>
      </c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1"/>
      <c r="N98" s="10">
        <f t="shared" si="3"/>
        <v>9000</v>
      </c>
      <c r="O98" s="10"/>
      <c r="P98" s="10" t="s">
        <v>47</v>
      </c>
    </row>
    <row r="99" spans="1:16" x14ac:dyDescent="0.15">
      <c r="A99" s="9"/>
      <c r="B99" s="99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1"/>
      <c r="N99" s="10">
        <f t="shared" si="3"/>
        <v>0</v>
      </c>
      <c r="O99" s="10"/>
      <c r="P99" s="10"/>
    </row>
    <row r="100" spans="1:16" x14ac:dyDescent="0.15">
      <c r="A100" s="9">
        <v>6970</v>
      </c>
      <c r="B100" s="99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1"/>
      <c r="N100" s="10">
        <f t="shared" si="3"/>
        <v>0</v>
      </c>
      <c r="O100" s="10"/>
      <c r="P100" s="88" t="s">
        <v>109</v>
      </c>
    </row>
    <row r="101" spans="1:16" x14ac:dyDescent="0.15">
      <c r="A101" s="9"/>
      <c r="B101" s="99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1"/>
      <c r="N101" s="10">
        <f t="shared" si="3"/>
        <v>0</v>
      </c>
      <c r="O101" s="10"/>
      <c r="P101" s="88"/>
    </row>
    <row r="102" spans="1:16" x14ac:dyDescent="0.15">
      <c r="A102" s="9">
        <v>8170</v>
      </c>
      <c r="B102" s="99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1"/>
      <c r="N102" s="10">
        <f t="shared" si="3"/>
        <v>0</v>
      </c>
      <c r="O102" s="10"/>
      <c r="P102" s="10" t="s">
        <v>51</v>
      </c>
    </row>
    <row r="103" spans="1:16" x14ac:dyDescent="0.15">
      <c r="A103" s="9"/>
      <c r="B103" s="99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1"/>
      <c r="N103" s="10">
        <f t="shared" si="3"/>
        <v>0</v>
      </c>
      <c r="O103" s="10"/>
      <c r="P103" s="10"/>
    </row>
    <row r="104" spans="1:16" x14ac:dyDescent="0.15">
      <c r="A104" s="9">
        <v>8310</v>
      </c>
      <c r="B104" s="99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1"/>
      <c r="N104" s="10">
        <f t="shared" si="3"/>
        <v>0</v>
      </c>
      <c r="O104" s="10"/>
      <c r="P104" s="10" t="s">
        <v>52</v>
      </c>
    </row>
    <row r="105" spans="1:16" x14ac:dyDescent="0.15">
      <c r="A105" s="9"/>
      <c r="B105" s="99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1"/>
      <c r="N105" s="10">
        <f t="shared" si="3"/>
        <v>0</v>
      </c>
      <c r="O105" s="10"/>
      <c r="P105" s="10"/>
    </row>
    <row r="106" spans="1:16" x14ac:dyDescent="0.15">
      <c r="A106" s="9">
        <v>8410</v>
      </c>
      <c r="B106" s="99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1"/>
      <c r="N106" s="10">
        <f t="shared" si="3"/>
        <v>0</v>
      </c>
      <c r="O106" s="10"/>
      <c r="P106" s="10" t="s">
        <v>53</v>
      </c>
    </row>
    <row r="107" spans="1:16" x14ac:dyDescent="0.15">
      <c r="A107" s="9"/>
      <c r="B107" s="99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1"/>
      <c r="N107" s="10">
        <f t="shared" si="3"/>
        <v>0</v>
      </c>
      <c r="O107" s="10"/>
      <c r="P107" s="10"/>
    </row>
    <row r="108" spans="1:16" x14ac:dyDescent="0.15">
      <c r="A108" s="9">
        <v>8999</v>
      </c>
      <c r="B108" s="99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1"/>
      <c r="N108" s="10">
        <f t="shared" si="3"/>
        <v>0</v>
      </c>
      <c r="O108" s="10"/>
      <c r="P108" s="10" t="s">
        <v>54</v>
      </c>
    </row>
    <row r="109" spans="1:16" x14ac:dyDescent="0.15">
      <c r="A109" s="116"/>
      <c r="B109" s="117"/>
      <c r="C109" s="119"/>
      <c r="D109" s="119"/>
      <c r="E109" s="119"/>
      <c r="F109" s="119"/>
      <c r="G109" s="119"/>
      <c r="H109" s="118"/>
      <c r="I109" s="119"/>
      <c r="J109" s="119"/>
      <c r="K109" s="119"/>
      <c r="L109" s="119"/>
      <c r="M109" s="120"/>
      <c r="N109" s="10">
        <f t="shared" si="3"/>
        <v>0</v>
      </c>
      <c r="O109" s="89"/>
      <c r="P109" s="89"/>
    </row>
    <row r="110" spans="1:16" ht="8.4" thickBot="1" x14ac:dyDescent="0.2">
      <c r="A110" s="102" t="s">
        <v>97</v>
      </c>
      <c r="B110" s="103">
        <f>SUM(B62+B64+B66+B68+B70+B72+B74+B76+B78+B80+B82+B84+B86+B88+B90+B92+B94+B96+B98+B100+B102+B104+B106+B108)</f>
        <v>30900</v>
      </c>
      <c r="C110" s="103">
        <f t="shared" ref="C110:M111" si="4">SUM(C62+C64+C66+C68+C70+C72+C74+C76+C78+C80+C82+C84+C86+C88+C90+C92+C94+C96+C98+C100+C102+C104+C106+C108)</f>
        <v>9300</v>
      </c>
      <c r="D110" s="103">
        <f t="shared" si="4"/>
        <v>12150</v>
      </c>
      <c r="E110" s="103">
        <f t="shared" si="4"/>
        <v>12350</v>
      </c>
      <c r="F110" s="103">
        <f t="shared" si="4"/>
        <v>15900</v>
      </c>
      <c r="G110" s="103">
        <f t="shared" si="4"/>
        <v>10550</v>
      </c>
      <c r="H110" s="103">
        <f t="shared" si="4"/>
        <v>9300</v>
      </c>
      <c r="I110" s="103">
        <f t="shared" si="4"/>
        <v>9300</v>
      </c>
      <c r="J110" s="103">
        <f t="shared" si="4"/>
        <v>19950</v>
      </c>
      <c r="K110" s="103">
        <f t="shared" si="4"/>
        <v>10250</v>
      </c>
      <c r="L110" s="103">
        <f t="shared" si="4"/>
        <v>9300</v>
      </c>
      <c r="M110" s="103">
        <f t="shared" si="4"/>
        <v>15600</v>
      </c>
      <c r="N110" s="107">
        <f>SUM(B110:M110)</f>
        <v>164850</v>
      </c>
      <c r="O110" s="107"/>
      <c r="P110" s="107"/>
    </row>
    <row r="111" spans="1:16" ht="8.4" thickBot="1" x14ac:dyDescent="0.2">
      <c r="A111" s="12"/>
      <c r="B111" s="128">
        <f>SUM(B63+B65+B67+B69+B71+B73+B75+B77+B79+B81+B83+B85+B87+B89+B91+B93+B95+B97+B99+B101+B103+B105+B107+B109)</f>
        <v>0</v>
      </c>
      <c r="C111" s="128">
        <f t="shared" si="4"/>
        <v>0</v>
      </c>
      <c r="D111" s="128">
        <f t="shared" si="4"/>
        <v>0</v>
      </c>
      <c r="E111" s="128">
        <f t="shared" si="4"/>
        <v>0</v>
      </c>
      <c r="F111" s="128">
        <f t="shared" si="4"/>
        <v>0</v>
      </c>
      <c r="G111" s="128">
        <f t="shared" si="4"/>
        <v>0</v>
      </c>
      <c r="H111" s="128">
        <f t="shared" si="4"/>
        <v>0</v>
      </c>
      <c r="I111" s="128">
        <f t="shared" si="4"/>
        <v>0</v>
      </c>
      <c r="J111" s="128">
        <f t="shared" si="4"/>
        <v>0</v>
      </c>
      <c r="K111" s="128">
        <f t="shared" si="4"/>
        <v>0</v>
      </c>
      <c r="L111" s="128">
        <f t="shared" si="4"/>
        <v>0</v>
      </c>
      <c r="M111" s="128">
        <f t="shared" si="4"/>
        <v>0</v>
      </c>
      <c r="N111" s="13">
        <f>SUM(B111:M111)</f>
        <v>0</v>
      </c>
      <c r="O111" s="13"/>
      <c r="P111" s="13"/>
    </row>
    <row r="112" spans="1:16" ht="8.4" thickBot="1" x14ac:dyDescent="0.2">
      <c r="A112" s="12" t="s">
        <v>98</v>
      </c>
      <c r="B112" s="129">
        <f t="shared" ref="B112:M112" si="5">SUM(B29)-B110</f>
        <v>-22400</v>
      </c>
      <c r="C112" s="128">
        <f t="shared" si="5"/>
        <v>3700</v>
      </c>
      <c r="D112" s="130">
        <f t="shared" si="5"/>
        <v>-8150</v>
      </c>
      <c r="E112" s="130">
        <f t="shared" si="5"/>
        <v>-8350</v>
      </c>
      <c r="F112" s="130">
        <f t="shared" si="5"/>
        <v>-12400</v>
      </c>
      <c r="G112" s="131">
        <f t="shared" si="5"/>
        <v>12950</v>
      </c>
      <c r="H112" s="130">
        <f t="shared" si="5"/>
        <v>-5800</v>
      </c>
      <c r="I112" s="131">
        <f t="shared" si="5"/>
        <v>14200</v>
      </c>
      <c r="J112" s="130">
        <f t="shared" si="5"/>
        <v>-8950</v>
      </c>
      <c r="K112" s="130">
        <f t="shared" si="5"/>
        <v>-6250</v>
      </c>
      <c r="L112" s="130">
        <f t="shared" si="5"/>
        <v>-300</v>
      </c>
      <c r="M112" s="132">
        <f t="shared" si="5"/>
        <v>77900</v>
      </c>
      <c r="N112" s="13">
        <f>SUM(N29-N110)</f>
        <v>36150</v>
      </c>
      <c r="O112" s="13"/>
      <c r="P112" s="13"/>
    </row>
    <row r="113" spans="1:14" x14ac:dyDescent="0.15">
      <c r="A113" s="15" t="s">
        <v>124</v>
      </c>
      <c r="D113" s="133">
        <v>100000</v>
      </c>
      <c r="L113" s="133"/>
    </row>
    <row r="114" spans="1:14" x14ac:dyDescent="0.15">
      <c r="A114" s="134" t="s">
        <v>125</v>
      </c>
      <c r="D114" s="133">
        <v>15000</v>
      </c>
      <c r="F114" s="3" t="s">
        <v>126</v>
      </c>
      <c r="G114" s="133"/>
      <c r="N114" s="133">
        <v>115000</v>
      </c>
    </row>
    <row r="115" spans="1:14" x14ac:dyDescent="0.15">
      <c r="A115" s="3" t="s">
        <v>122</v>
      </c>
      <c r="H115" s="3">
        <v>335000</v>
      </c>
      <c r="J115" s="133">
        <v>-34100</v>
      </c>
      <c r="K115" s="3" t="s">
        <v>123</v>
      </c>
      <c r="N115" s="3">
        <v>330900</v>
      </c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Kontoplan -&gt; 2020</vt:lpstr>
      <vt:lpstr> Kontoplan 2021 -&gt;</vt:lpstr>
      <vt:lpstr>Budget 2021</vt:lpstr>
      <vt:lpstr>Budget 2022</vt:lpstr>
      <vt:lpstr>Budget 2023</vt:lpstr>
      <vt:lpstr>Budget 2024</vt:lpstr>
      <vt:lpstr>Budget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tordek</dc:creator>
  <cp:lastModifiedBy>roland ek</cp:lastModifiedBy>
  <cp:lastPrinted>2024-01-22T15:45:07Z</cp:lastPrinted>
  <dcterms:created xsi:type="dcterms:W3CDTF">2020-11-30T13:33:15Z</dcterms:created>
  <dcterms:modified xsi:type="dcterms:W3CDTF">2025-01-12T14:02:13Z</dcterms:modified>
</cp:coreProperties>
</file>